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農業クラブ\令和７年度\R7リーダーシップ（3月12日〆切）\"/>
    </mc:Choice>
  </mc:AlternateContent>
  <xr:revisionPtr revIDLastSave="0" documentId="13_ncr:1_{2FD17BAA-6A68-4114-8346-F9928D8DF414}" xr6:coauthVersionLast="47" xr6:coauthVersionMax="47" xr10:uidLastSave="{00000000-0000-0000-0000-000000000000}"/>
  <bookViews>
    <workbookView xWindow="1710" yWindow="885" windowWidth="32640" windowHeight="14940" tabRatio="671" xr2:uid="{00000000-000D-0000-FFFF-FFFF00000000}"/>
  </bookViews>
  <sheets>
    <sheet name="北海道" sheetId="4" r:id="rId1"/>
    <sheet name="東北" sheetId="11" r:id="rId2"/>
    <sheet name="関東" sheetId="1" r:id="rId3"/>
    <sheet name="北信越" sheetId="5" r:id="rId4"/>
    <sheet name="東海" sheetId="6" r:id="rId5"/>
    <sheet name="近畿" sheetId="7" r:id="rId6"/>
    <sheet name="中国" sheetId="8" r:id="rId7"/>
    <sheet name="四国" sheetId="9" r:id="rId8"/>
    <sheet name="九州" sheetId="10" r:id="rId9"/>
  </sheets>
  <calcPr calcId="191029"/>
</workbook>
</file>

<file path=xl/calcChain.xml><?xml version="1.0" encoding="utf-8"?>
<calcChain xmlns="http://schemas.openxmlformats.org/spreadsheetml/2006/main">
  <c r="Y81" i="10" l="1"/>
  <c r="X81" i="10"/>
  <c r="Y72" i="10"/>
  <c r="X72" i="10"/>
  <c r="Y60" i="10"/>
  <c r="X60" i="10"/>
  <c r="Y47" i="10"/>
  <c r="X47" i="10"/>
  <c r="Y37" i="10"/>
  <c r="X37" i="10"/>
  <c r="Y24" i="10"/>
  <c r="X24" i="10"/>
  <c r="Y18" i="10"/>
  <c r="X18" i="10"/>
  <c r="Y13" i="10"/>
  <c r="Y83" i="10" s="1"/>
  <c r="X13" i="10"/>
  <c r="X83" i="10" s="1"/>
  <c r="X1" i="10"/>
  <c r="Y36" i="9"/>
  <c r="X36" i="9"/>
  <c r="Y30" i="9"/>
  <c r="X30" i="9"/>
  <c r="Y16" i="9"/>
  <c r="X16" i="9"/>
  <c r="Y10" i="9"/>
  <c r="Y38" i="9" s="1"/>
  <c r="X10" i="9"/>
  <c r="X38" i="9" s="1"/>
  <c r="X1" i="9"/>
  <c r="X39" i="8"/>
  <c r="Y37" i="8"/>
  <c r="X37" i="8"/>
  <c r="Y30" i="8"/>
  <c r="X30" i="8"/>
  <c r="Y23" i="8"/>
  <c r="X23" i="8"/>
  <c r="Y14" i="8"/>
  <c r="X14" i="8"/>
  <c r="Y8" i="8"/>
  <c r="Y39" i="8" s="1"/>
  <c r="X8" i="8"/>
  <c r="X1" i="8"/>
  <c r="Y46" i="7"/>
  <c r="X46" i="7"/>
  <c r="Y41" i="7"/>
  <c r="X41" i="7"/>
  <c r="Y35" i="7"/>
  <c r="X35" i="7"/>
  <c r="Y23" i="7"/>
  <c r="X23" i="7"/>
  <c r="Y18" i="7"/>
  <c r="X18" i="7"/>
  <c r="Y7" i="7"/>
  <c r="Y48" i="7" s="1"/>
  <c r="X7" i="7"/>
  <c r="X48" i="7" s="1"/>
  <c r="X1" i="7"/>
  <c r="Y28" i="6"/>
  <c r="X28" i="6"/>
  <c r="Y21" i="6"/>
  <c r="X21" i="6"/>
  <c r="Y13" i="6"/>
  <c r="Y30" i="6" s="1"/>
  <c r="X13" i="6"/>
  <c r="X30" i="6" s="1"/>
  <c r="X1" i="6"/>
  <c r="Y39" i="5"/>
  <c r="X39" i="5"/>
  <c r="Y35" i="5"/>
  <c r="X35" i="5"/>
  <c r="Y30" i="5"/>
  <c r="X30" i="5"/>
  <c r="Y24" i="5"/>
  <c r="X24" i="5"/>
  <c r="Y12" i="5"/>
  <c r="Y41" i="5" s="1"/>
  <c r="X12" i="5"/>
  <c r="X41" i="5" s="1"/>
  <c r="X1" i="5"/>
  <c r="Y92" i="1"/>
  <c r="X92" i="1"/>
  <c r="Y80" i="1"/>
  <c r="X80" i="1"/>
  <c r="Y76" i="1"/>
  <c r="X76" i="1"/>
  <c r="Y70" i="1"/>
  <c r="X70" i="1"/>
  <c r="X55" i="1"/>
  <c r="Y53" i="1"/>
  <c r="X53" i="1"/>
  <c r="Y38" i="1"/>
  <c r="X38" i="1"/>
  <c r="Y29" i="1"/>
  <c r="X29" i="1"/>
  <c r="Y20" i="1"/>
  <c r="X20" i="1"/>
  <c r="Y12" i="1"/>
  <c r="Y94" i="1" s="1"/>
  <c r="X12" i="1"/>
  <c r="X94" i="1" s="1"/>
  <c r="X1" i="1"/>
  <c r="Y59" i="11" l="1"/>
  <c r="X59" i="11"/>
  <c r="Y44" i="11"/>
  <c r="X44" i="11"/>
  <c r="Y37" i="11"/>
  <c r="X37" i="11"/>
  <c r="Y30" i="11"/>
  <c r="X30" i="11"/>
  <c r="Y17" i="11"/>
  <c r="Y61" i="11" s="1"/>
  <c r="X17" i="11"/>
  <c r="Y7" i="11"/>
  <c r="X7" i="11"/>
  <c r="X61" i="11" s="1"/>
  <c r="X1" i="11"/>
  <c r="Y45" i="4"/>
  <c r="X45" i="4"/>
  <c r="Y44" i="4"/>
  <c r="X44" i="4"/>
  <c r="Y43" i="4"/>
  <c r="X43" i="4"/>
  <c r="Y42" i="4"/>
  <c r="X42" i="4"/>
  <c r="Y41" i="4"/>
  <c r="X41" i="4"/>
  <c r="Y40" i="4"/>
  <c r="X40" i="4"/>
  <c r="Y39" i="4"/>
  <c r="X39" i="4"/>
  <c r="Y38" i="4"/>
  <c r="X38" i="4"/>
  <c r="Y35" i="4"/>
  <c r="X35" i="4"/>
  <c r="X37" i="4" s="1"/>
  <c r="Y20" i="4"/>
  <c r="X20" i="4"/>
  <c r="Y11" i="4"/>
  <c r="Y37" i="4" s="1"/>
  <c r="X11" i="4"/>
  <c r="Y46" i="4" l="1"/>
  <c r="X46" i="4"/>
  <c r="X48" i="4" s="1"/>
  <c r="O60" i="10"/>
  <c r="K38" i="1" l="1"/>
  <c r="K60" i="10" l="1"/>
  <c r="K35" i="5"/>
  <c r="L35" i="5"/>
  <c r="T1" i="10" l="1"/>
  <c r="Q1" i="10"/>
  <c r="N1" i="10"/>
  <c r="K1" i="10"/>
  <c r="T1" i="9"/>
  <c r="Q1" i="9"/>
  <c r="N1" i="9"/>
  <c r="K1" i="9"/>
  <c r="T1" i="8"/>
  <c r="Q1" i="8"/>
  <c r="N1" i="8"/>
  <c r="K1" i="8"/>
  <c r="T1" i="7"/>
  <c r="Q1" i="7"/>
  <c r="N1" i="7"/>
  <c r="K1" i="7"/>
  <c r="T1" i="6"/>
  <c r="Q1" i="6"/>
  <c r="N1" i="6"/>
  <c r="K1" i="6"/>
  <c r="T1" i="5"/>
  <c r="Q1" i="5"/>
  <c r="N1" i="5"/>
  <c r="K1" i="5"/>
  <c r="T1" i="1"/>
  <c r="T55" i="1" s="1"/>
  <c r="Q1" i="1"/>
  <c r="Q55" i="1" s="1"/>
  <c r="N1" i="1"/>
  <c r="N55" i="1" s="1"/>
  <c r="K1" i="1"/>
  <c r="K55" i="1" s="1"/>
  <c r="T1" i="11"/>
  <c r="Q1" i="11"/>
  <c r="Q47" i="11" s="1"/>
  <c r="N1" i="11"/>
  <c r="N47" i="11" s="1"/>
  <c r="K1" i="11"/>
  <c r="K47" i="11" s="1"/>
  <c r="K35" i="4"/>
  <c r="T47" i="11" l="1"/>
  <c r="X47" i="11"/>
  <c r="L7" i="11"/>
  <c r="K7" i="11"/>
  <c r="N37" i="11" l="1"/>
  <c r="O37" i="11"/>
  <c r="Q17" i="11" l="1"/>
  <c r="N17" i="11"/>
  <c r="N35" i="4" l="1"/>
  <c r="N11" i="4"/>
  <c r="M11" i="4"/>
  <c r="K41" i="7" l="1"/>
  <c r="L41" i="7"/>
  <c r="N41" i="7"/>
  <c r="T41" i="7" l="1"/>
  <c r="Q41" i="7"/>
  <c r="M41" i="7"/>
  <c r="P41" i="7"/>
  <c r="S41" i="7"/>
  <c r="V41" i="7"/>
  <c r="Q12" i="1"/>
  <c r="N12" i="1" l="1"/>
  <c r="O12" i="1" l="1"/>
  <c r="T10" i="9" l="1"/>
  <c r="M81" i="10" l="1"/>
  <c r="K81" i="10"/>
  <c r="M72" i="10"/>
  <c r="K72" i="10"/>
  <c r="M60" i="10"/>
  <c r="K47" i="10"/>
  <c r="M37" i="10"/>
  <c r="K37" i="10"/>
  <c r="M24" i="10"/>
  <c r="K24" i="10"/>
  <c r="M18" i="10"/>
  <c r="K18" i="10"/>
  <c r="M13" i="10"/>
  <c r="K13" i="10"/>
  <c r="M36" i="9"/>
  <c r="K36" i="9"/>
  <c r="M30" i="9"/>
  <c r="K30" i="9"/>
  <c r="M16" i="9"/>
  <c r="K16" i="9"/>
  <c r="M10" i="9"/>
  <c r="K10" i="9"/>
  <c r="M37" i="8"/>
  <c r="K37" i="8"/>
  <c r="M30" i="8"/>
  <c r="K30" i="8"/>
  <c r="M23" i="8"/>
  <c r="K23" i="8"/>
  <c r="M14" i="8"/>
  <c r="K14" i="8"/>
  <c r="M8" i="8"/>
  <c r="K8" i="8"/>
  <c r="K46" i="7"/>
  <c r="M35" i="7"/>
  <c r="K35" i="7"/>
  <c r="K23" i="7"/>
  <c r="M18" i="7"/>
  <c r="K18" i="7"/>
  <c r="K7" i="7"/>
  <c r="M28" i="6"/>
  <c r="K28" i="6"/>
  <c r="M21" i="6"/>
  <c r="K21" i="6"/>
  <c r="M13" i="6"/>
  <c r="K13" i="6"/>
  <c r="M39" i="5"/>
  <c r="K39" i="5"/>
  <c r="M35" i="5"/>
  <c r="K30" i="5"/>
  <c r="L30" i="5"/>
  <c r="M24" i="5"/>
  <c r="K24" i="5"/>
  <c r="M12" i="5"/>
  <c r="K12" i="5"/>
  <c r="M59" i="11"/>
  <c r="K59" i="11"/>
  <c r="M44" i="11"/>
  <c r="K44" i="11"/>
  <c r="K37" i="11"/>
  <c r="K30" i="11"/>
  <c r="M17" i="11"/>
  <c r="K17" i="11"/>
  <c r="M7" i="11"/>
  <c r="M35" i="4"/>
  <c r="M20" i="4"/>
  <c r="K20" i="4"/>
  <c r="K11" i="4"/>
  <c r="K92" i="1"/>
  <c r="K80" i="1"/>
  <c r="M76" i="1"/>
  <c r="K76" i="1"/>
  <c r="M70" i="1"/>
  <c r="K70" i="1"/>
  <c r="K53" i="1"/>
  <c r="M38" i="1"/>
  <c r="M29" i="1"/>
  <c r="K29" i="1"/>
  <c r="M20" i="1"/>
  <c r="K20" i="1"/>
  <c r="M12" i="1"/>
  <c r="K12" i="1"/>
  <c r="K83" i="10" l="1"/>
  <c r="K37" i="4"/>
  <c r="K39" i="8"/>
  <c r="K43" i="4" s="1"/>
  <c r="K61" i="11"/>
  <c r="K38" i="4" s="1"/>
  <c r="K45" i="4"/>
  <c r="L7" i="7"/>
  <c r="L60" i="10"/>
  <c r="L24" i="10"/>
  <c r="L30" i="9"/>
  <c r="K38" i="9"/>
  <c r="K44" i="4" s="1"/>
  <c r="L46" i="7"/>
  <c r="K30" i="6"/>
  <c r="K41" i="4" s="1"/>
  <c r="K41" i="5"/>
  <c r="K40" i="4" s="1"/>
  <c r="L76" i="1"/>
  <c r="L44" i="11"/>
  <c r="K94" i="1"/>
  <c r="K39" i="4" s="1"/>
  <c r="L12" i="1"/>
  <c r="L38" i="1"/>
  <c r="L11" i="4"/>
  <c r="L59" i="11"/>
  <c r="L13" i="6"/>
  <c r="L14" i="8"/>
  <c r="L16" i="9"/>
  <c r="L70" i="1"/>
  <c r="L80" i="1"/>
  <c r="K48" i="7"/>
  <c r="K42" i="4" s="1"/>
  <c r="L8" i="8"/>
  <c r="L10" i="9"/>
  <c r="L53" i="1"/>
  <c r="L20" i="4"/>
  <c r="L18" i="7"/>
  <c r="L92" i="1"/>
  <c r="L37" i="11"/>
  <c r="L39" i="5"/>
  <c r="L20" i="1"/>
  <c r="L24" i="5"/>
  <c r="L21" i="6"/>
  <c r="L35" i="7"/>
  <c r="L23" i="8"/>
  <c r="L36" i="9"/>
  <c r="L17" i="11"/>
  <c r="L28" i="6"/>
  <c r="L30" i="8"/>
  <c r="L37" i="8"/>
  <c r="L29" i="1"/>
  <c r="L35" i="4"/>
  <c r="L30" i="11"/>
  <c r="L12" i="5"/>
  <c r="L23" i="7"/>
  <c r="L37" i="10"/>
  <c r="L72" i="10"/>
  <c r="L47" i="10"/>
  <c r="L13" i="10"/>
  <c r="L81" i="10"/>
  <c r="L18" i="10"/>
  <c r="L37" i="4" l="1"/>
  <c r="K46" i="4"/>
  <c r="L61" i="11"/>
  <c r="L38" i="4" s="1"/>
  <c r="L48" i="7"/>
  <c r="L42" i="4" s="1"/>
  <c r="L30" i="6"/>
  <c r="L41" i="4" s="1"/>
  <c r="L38" i="9"/>
  <c r="L44" i="4" s="1"/>
  <c r="L39" i="8"/>
  <c r="L43" i="4" s="1"/>
  <c r="L41" i="5"/>
  <c r="L40" i="4" s="1"/>
  <c r="L94" i="1"/>
  <c r="L39" i="4" s="1"/>
  <c r="L83" i="10"/>
  <c r="L45" i="4" s="1"/>
  <c r="P81" i="10"/>
  <c r="N81" i="10"/>
  <c r="P72" i="10"/>
  <c r="N72" i="10"/>
  <c r="P60" i="10"/>
  <c r="N60" i="10"/>
  <c r="N47" i="10"/>
  <c r="P37" i="10"/>
  <c r="N37" i="10"/>
  <c r="P24" i="10"/>
  <c r="N24" i="10"/>
  <c r="P18" i="10"/>
  <c r="N18" i="10"/>
  <c r="P13" i="10"/>
  <c r="N13" i="10"/>
  <c r="P36" i="9"/>
  <c r="N36" i="9"/>
  <c r="P30" i="9"/>
  <c r="N30" i="9"/>
  <c r="P16" i="9"/>
  <c r="N16" i="9"/>
  <c r="P10" i="9"/>
  <c r="N10" i="9"/>
  <c r="P37" i="8"/>
  <c r="N37" i="8"/>
  <c r="P30" i="8"/>
  <c r="N30" i="8"/>
  <c r="O30" i="8"/>
  <c r="P23" i="8"/>
  <c r="N23" i="8"/>
  <c r="P14" i="8"/>
  <c r="N14" i="8"/>
  <c r="O14" i="8"/>
  <c r="P8" i="8"/>
  <c r="N8" i="8"/>
  <c r="N46" i="7"/>
  <c r="P35" i="7"/>
  <c r="N35" i="7"/>
  <c r="N23" i="7"/>
  <c r="P18" i="7"/>
  <c r="N18" i="7"/>
  <c r="N7" i="7"/>
  <c r="P28" i="6"/>
  <c r="P21" i="6"/>
  <c r="N21" i="6"/>
  <c r="O21" i="6"/>
  <c r="P13" i="6"/>
  <c r="N13" i="6"/>
  <c r="P39" i="5"/>
  <c r="N39" i="5"/>
  <c r="P35" i="5"/>
  <c r="N35" i="5"/>
  <c r="N30" i="5"/>
  <c r="P24" i="5"/>
  <c r="N24" i="5"/>
  <c r="P12" i="5"/>
  <c r="N12" i="5"/>
  <c r="N92" i="1"/>
  <c r="N80" i="1"/>
  <c r="P76" i="1"/>
  <c r="N76" i="1"/>
  <c r="P70" i="1"/>
  <c r="N70" i="1"/>
  <c r="N53" i="1"/>
  <c r="P38" i="1"/>
  <c r="N38" i="1"/>
  <c r="P29" i="1"/>
  <c r="N29" i="1"/>
  <c r="P20" i="1"/>
  <c r="N20" i="1"/>
  <c r="P12" i="1"/>
  <c r="P59" i="11"/>
  <c r="N59" i="11"/>
  <c r="P44" i="11"/>
  <c r="N44" i="11"/>
  <c r="N30" i="11"/>
  <c r="P17" i="11"/>
  <c r="P7" i="11"/>
  <c r="N7" i="11"/>
  <c r="P35" i="4"/>
  <c r="P20" i="4"/>
  <c r="N20" i="4"/>
  <c r="P11" i="4"/>
  <c r="N38" i="9" l="1"/>
  <c r="N44" i="4" s="1"/>
  <c r="L46" i="4"/>
  <c r="N83" i="10"/>
  <c r="N45" i="4" s="1"/>
  <c r="N61" i="11"/>
  <c r="N38" i="4" s="1"/>
  <c r="O41" i="7"/>
  <c r="O7" i="7"/>
  <c r="O30" i="5"/>
  <c r="O80" i="1"/>
  <c r="O7" i="11"/>
  <c r="O35" i="5"/>
  <c r="N39" i="8"/>
  <c r="N43" i="4" s="1"/>
  <c r="O8" i="8"/>
  <c r="O46" i="7"/>
  <c r="N48" i="7"/>
  <c r="N42" i="4" s="1"/>
  <c r="O24" i="5"/>
  <c r="O76" i="1"/>
  <c r="O17" i="11"/>
  <c r="O30" i="11"/>
  <c r="O12" i="5"/>
  <c r="O28" i="6"/>
  <c r="N41" i="5"/>
  <c r="N40" i="4" s="1"/>
  <c r="O35" i="7"/>
  <c r="O23" i="8"/>
  <c r="O38" i="1"/>
  <c r="O35" i="4"/>
  <c r="O59" i="11"/>
  <c r="O23" i="7"/>
  <c r="O11" i="4"/>
  <c r="O20" i="4"/>
  <c r="O20" i="1"/>
  <c r="O92" i="1"/>
  <c r="O13" i="6"/>
  <c r="O30" i="9"/>
  <c r="O44" i="11"/>
  <c r="O37" i="8"/>
  <c r="N37" i="4"/>
  <c r="O29" i="1"/>
  <c r="O53" i="1"/>
  <c r="O70" i="1"/>
  <c r="O39" i="5"/>
  <c r="O18" i="7"/>
  <c r="O81" i="10"/>
  <c r="O37" i="10"/>
  <c r="O24" i="10"/>
  <c r="O72" i="10"/>
  <c r="O18" i="10"/>
  <c r="O13" i="10"/>
  <c r="O47" i="10"/>
  <c r="O16" i="9"/>
  <c r="O36" i="9"/>
  <c r="O10" i="9"/>
  <c r="N94" i="1"/>
  <c r="N39" i="4" s="1"/>
  <c r="S81" i="10"/>
  <c r="Q81" i="10"/>
  <c r="S72" i="10"/>
  <c r="Q72" i="10"/>
  <c r="S60" i="10"/>
  <c r="Q60" i="10"/>
  <c r="Q47" i="10"/>
  <c r="S37" i="10"/>
  <c r="Q37" i="10"/>
  <c r="S24" i="10"/>
  <c r="Q24" i="10"/>
  <c r="S18" i="10"/>
  <c r="Q18" i="10"/>
  <c r="S13" i="10"/>
  <c r="Q13" i="10"/>
  <c r="O83" i="10" l="1"/>
  <c r="O45" i="4" s="1"/>
  <c r="O38" i="9"/>
  <c r="O44" i="4" s="1"/>
  <c r="O30" i="6"/>
  <c r="O41" i="4" s="1"/>
  <c r="O39" i="8"/>
  <c r="O43" i="4" s="1"/>
  <c r="O48" i="7"/>
  <c r="O42" i="4" s="1"/>
  <c r="O41" i="5"/>
  <c r="O40" i="4" s="1"/>
  <c r="O94" i="1"/>
  <c r="O39" i="4" s="1"/>
  <c r="O37" i="4"/>
  <c r="O61" i="11"/>
  <c r="O38" i="4" s="1"/>
  <c r="R24" i="10"/>
  <c r="R37" i="10"/>
  <c r="R13" i="10"/>
  <c r="R18" i="10"/>
  <c r="R47" i="10"/>
  <c r="R81" i="10"/>
  <c r="R72" i="10"/>
  <c r="R60" i="10"/>
  <c r="Q83" i="10"/>
  <c r="Q45" i="4" s="1"/>
  <c r="Q10" i="9"/>
  <c r="S36" i="9"/>
  <c r="Q36" i="9"/>
  <c r="S30" i="9"/>
  <c r="Q30" i="9"/>
  <c r="S16" i="9"/>
  <c r="Q16" i="9"/>
  <c r="S10" i="9"/>
  <c r="S37" i="8"/>
  <c r="Q37" i="8"/>
  <c r="S30" i="8"/>
  <c r="Q30" i="8"/>
  <c r="S23" i="8"/>
  <c r="Q23" i="8"/>
  <c r="S14" i="8"/>
  <c r="Q14" i="8"/>
  <c r="S8" i="8"/>
  <c r="Q8" i="8"/>
  <c r="O46" i="4" l="1"/>
  <c r="R8" i="8"/>
  <c r="R37" i="8"/>
  <c r="R30" i="8"/>
  <c r="R16" i="9"/>
  <c r="R36" i="9"/>
  <c r="R10" i="9"/>
  <c r="R83" i="10"/>
  <c r="R45" i="4" s="1"/>
  <c r="R30" i="9"/>
  <c r="Q38" i="9"/>
  <c r="Q44" i="4" s="1"/>
  <c r="R23" i="8"/>
  <c r="R14" i="8"/>
  <c r="Q39" i="8"/>
  <c r="Q43" i="4" s="1"/>
  <c r="R38" i="9" l="1"/>
  <c r="R44" i="4" s="1"/>
  <c r="R39" i="8"/>
  <c r="R43" i="4" s="1"/>
  <c r="Q46" i="7" l="1"/>
  <c r="S35" i="7"/>
  <c r="Q35" i="7"/>
  <c r="Q23" i="7"/>
  <c r="S18" i="7"/>
  <c r="Q18" i="7"/>
  <c r="Q7" i="7"/>
  <c r="R41" i="7" l="1"/>
  <c r="R23" i="7"/>
  <c r="R46" i="7"/>
  <c r="R7" i="7"/>
  <c r="R35" i="7"/>
  <c r="R18" i="7"/>
  <c r="Q48" i="7"/>
  <c r="Q42" i="4" s="1"/>
  <c r="S28" i="6"/>
  <c r="Q28" i="6"/>
  <c r="S21" i="6"/>
  <c r="Q21" i="6"/>
  <c r="S13" i="6"/>
  <c r="Q13" i="6"/>
  <c r="R21" i="6" l="1"/>
  <c r="R48" i="7"/>
  <c r="R42" i="4" s="1"/>
  <c r="R28" i="6"/>
  <c r="Q30" i="6"/>
  <c r="Q41" i="4" s="1"/>
  <c r="R13" i="6"/>
  <c r="S39" i="5"/>
  <c r="Q39" i="5"/>
  <c r="S35" i="5"/>
  <c r="Q35" i="5"/>
  <c r="Q30" i="5"/>
  <c r="R30" i="5"/>
  <c r="Q24" i="5"/>
  <c r="S12" i="5"/>
  <c r="Q12" i="5"/>
  <c r="Q92" i="1"/>
  <c r="Q80" i="1"/>
  <c r="S76" i="1"/>
  <c r="Q76" i="1"/>
  <c r="S70" i="1"/>
  <c r="Q70" i="1"/>
  <c r="Q53" i="1"/>
  <c r="S38" i="1"/>
  <c r="Q38" i="1"/>
  <c r="S29" i="1"/>
  <c r="Q29" i="1"/>
  <c r="S20" i="1"/>
  <c r="Q20" i="1"/>
  <c r="S12" i="1"/>
  <c r="S59" i="11"/>
  <c r="Q59" i="11"/>
  <c r="S44" i="11"/>
  <c r="Q44" i="11"/>
  <c r="Q37" i="11"/>
  <c r="Q30" i="11"/>
  <c r="S17" i="11"/>
  <c r="S7" i="11"/>
  <c r="Q7" i="11"/>
  <c r="Q61" i="11" l="1"/>
  <c r="Q38" i="4" s="1"/>
  <c r="R35" i="5"/>
  <c r="R80" i="1"/>
  <c r="R20" i="1"/>
  <c r="R17" i="11"/>
  <c r="R24" i="5"/>
  <c r="R29" i="1"/>
  <c r="R38" i="1"/>
  <c r="R30" i="6"/>
  <c r="R41" i="4" s="1"/>
  <c r="R37" i="11"/>
  <c r="R30" i="11"/>
  <c r="R59" i="11"/>
  <c r="R76" i="1"/>
  <c r="R92" i="1"/>
  <c r="R53" i="1"/>
  <c r="R44" i="11"/>
  <c r="R39" i="5"/>
  <c r="Q41" i="5"/>
  <c r="Q40" i="4" s="1"/>
  <c r="R12" i="5"/>
  <c r="R70" i="1"/>
  <c r="Q94" i="1"/>
  <c r="Q39" i="4" s="1"/>
  <c r="R12" i="1"/>
  <c r="R7" i="11"/>
  <c r="V35" i="4"/>
  <c r="T35" i="4"/>
  <c r="V20" i="4"/>
  <c r="T20" i="4"/>
  <c r="T11" i="4"/>
  <c r="T37" i="4" l="1"/>
  <c r="R41" i="5"/>
  <c r="R40" i="4" s="1"/>
  <c r="U20" i="4"/>
  <c r="R61" i="11"/>
  <c r="R38" i="4" s="1"/>
  <c r="U35" i="4"/>
  <c r="U11" i="4"/>
  <c r="R94" i="1"/>
  <c r="R39" i="4" s="1"/>
  <c r="U37" i="4" l="1"/>
  <c r="V20" i="1"/>
  <c r="V29" i="1"/>
  <c r="V38" i="1"/>
  <c r="V70" i="1"/>
  <c r="V76" i="1"/>
  <c r="T12" i="1"/>
  <c r="T20" i="1"/>
  <c r="T29" i="1"/>
  <c r="T38" i="1"/>
  <c r="T53" i="1"/>
  <c r="T70" i="1"/>
  <c r="T76" i="1"/>
  <c r="T80" i="1"/>
  <c r="T92" i="1"/>
  <c r="V18" i="7"/>
  <c r="V35" i="7"/>
  <c r="T7" i="7"/>
  <c r="T23" i="7"/>
  <c r="T46" i="7"/>
  <c r="T35" i="7"/>
  <c r="T18" i="7"/>
  <c r="V81" i="10"/>
  <c r="V72" i="10"/>
  <c r="V18" i="10"/>
  <c r="V60" i="10"/>
  <c r="V24" i="10"/>
  <c r="T72" i="10"/>
  <c r="T37" i="10"/>
  <c r="T81" i="10"/>
  <c r="T60" i="10"/>
  <c r="T47" i="10"/>
  <c r="T24" i="10"/>
  <c r="T18" i="10"/>
  <c r="T13" i="10"/>
  <c r="V10" i="9"/>
  <c r="V36" i="9"/>
  <c r="V30" i="9"/>
  <c r="V16" i="9"/>
  <c r="T36" i="9"/>
  <c r="T30" i="9"/>
  <c r="T16" i="9"/>
  <c r="V37" i="8"/>
  <c r="V30" i="8"/>
  <c r="V23" i="8"/>
  <c r="V14" i="8"/>
  <c r="T8" i="8"/>
  <c r="U30" i="8"/>
  <c r="U8" i="8"/>
  <c r="T37" i="8"/>
  <c r="T30" i="8"/>
  <c r="T23" i="8"/>
  <c r="T14" i="8"/>
  <c r="T21" i="6"/>
  <c r="V28" i="6"/>
  <c r="V21" i="6"/>
  <c r="T28" i="6"/>
  <c r="T13" i="6"/>
  <c r="T59" i="11"/>
  <c r="T44" i="11"/>
  <c r="T37" i="11"/>
  <c r="T30" i="11"/>
  <c r="T17" i="11"/>
  <c r="T7" i="11"/>
  <c r="V59" i="11"/>
  <c r="V44" i="11"/>
  <c r="V17" i="11"/>
  <c r="Q11" i="4"/>
  <c r="Q20" i="4"/>
  <c r="Q35" i="4"/>
  <c r="S35" i="4"/>
  <c r="S20" i="4"/>
  <c r="S11" i="4"/>
  <c r="V35" i="5"/>
  <c r="V39" i="5"/>
  <c r="V24" i="5"/>
  <c r="T39" i="5"/>
  <c r="T35" i="5"/>
  <c r="T30" i="5"/>
  <c r="T24" i="5"/>
  <c r="T12" i="5"/>
  <c r="U39" i="5"/>
  <c r="Q37" i="4" l="1"/>
  <c r="Q46" i="4" s="1"/>
  <c r="U10" i="9"/>
  <c r="U7" i="7"/>
  <c r="U41" i="7"/>
  <c r="U76" i="1"/>
  <c r="U53" i="1"/>
  <c r="U80" i="1"/>
  <c r="U46" i="7"/>
  <c r="R11" i="4"/>
  <c r="U18" i="7"/>
  <c r="R20" i="4"/>
  <c r="U70" i="1"/>
  <c r="U38" i="1"/>
  <c r="U29" i="1"/>
  <c r="U28" i="6"/>
  <c r="U12" i="1"/>
  <c r="T30" i="6"/>
  <c r="T41" i="4" s="1"/>
  <c r="U12" i="5"/>
  <c r="U35" i="7"/>
  <c r="T48" i="7"/>
  <c r="T42" i="4" s="1"/>
  <c r="U92" i="1"/>
  <c r="U44" i="11"/>
  <c r="U37" i="8"/>
  <c r="U14" i="8"/>
  <c r="T94" i="1"/>
  <c r="T39" i="4" s="1"/>
  <c r="U20" i="1"/>
  <c r="U24" i="5"/>
  <c r="T61" i="11"/>
  <c r="T38" i="4" s="1"/>
  <c r="U7" i="11"/>
  <c r="U59" i="11"/>
  <c r="U13" i="6"/>
  <c r="U35" i="5"/>
  <c r="U30" i="11"/>
  <c r="U30" i="5"/>
  <c r="U23" i="7"/>
  <c r="U17" i="11"/>
  <c r="T39" i="8"/>
  <c r="T43" i="4" s="1"/>
  <c r="U37" i="11"/>
  <c r="U21" i="6"/>
  <c r="U23" i="8"/>
  <c r="U72" i="10"/>
  <c r="U13" i="10"/>
  <c r="U24" i="10"/>
  <c r="U37" i="10"/>
  <c r="U18" i="10"/>
  <c r="T83" i="10"/>
  <c r="T45" i="4" s="1"/>
  <c r="U47" i="10"/>
  <c r="U60" i="10"/>
  <c r="U81" i="10"/>
  <c r="U36" i="9"/>
  <c r="T38" i="9"/>
  <c r="T44" i="4" s="1"/>
  <c r="U30" i="9"/>
  <c r="U16" i="9"/>
  <c r="T41" i="5"/>
  <c r="T40" i="4" s="1"/>
  <c r="R35" i="4"/>
  <c r="T46" i="4" l="1"/>
  <c r="R37" i="4"/>
  <c r="R46" i="4" s="1"/>
  <c r="Q48" i="4" s="1"/>
  <c r="U48" i="7"/>
  <c r="U42" i="4" s="1"/>
  <c r="U41" i="5"/>
  <c r="U40" i="4" s="1"/>
  <c r="U94" i="1"/>
  <c r="U39" i="4" s="1"/>
  <c r="U61" i="11"/>
  <c r="U38" i="4" s="1"/>
  <c r="U39" i="8"/>
  <c r="U43" i="4" s="1"/>
  <c r="U38" i="9"/>
  <c r="U44" i="4" s="1"/>
  <c r="U30" i="6"/>
  <c r="U41" i="4" s="1"/>
  <c r="U83" i="10"/>
  <c r="U45" i="4" s="1"/>
  <c r="U46" i="4" l="1"/>
  <c r="T48" i="4" s="1"/>
  <c r="N28" i="6"/>
  <c r="N30" i="6" s="1"/>
  <c r="N41" i="4" s="1"/>
  <c r="N46" i="4" s="1"/>
  <c r="N48" i="4" s="1"/>
</calcChain>
</file>

<file path=xl/sharedStrings.xml><?xml version="1.0" encoding="utf-8"?>
<sst xmlns="http://schemas.openxmlformats.org/spreadsheetml/2006/main" count="2734" uniqueCount="1700">
  <si>
    <t>0291-33-2171</t>
    <phoneticPr fontId="11"/>
  </si>
  <si>
    <t>大網白里市大網４３５－１</t>
    <phoneticPr fontId="11"/>
  </si>
  <si>
    <t>熊毛郡田布施町大字波野１０１９５</t>
    <rPh sb="7" eb="9">
      <t>オオアザ</t>
    </rPh>
    <phoneticPr fontId="2"/>
  </si>
  <si>
    <t>朝倉市杷木古賀１７６５</t>
    <phoneticPr fontId="2"/>
  </si>
  <si>
    <t>東臼杵郡門川町門川尾末２６８０</t>
    <phoneticPr fontId="2"/>
  </si>
  <si>
    <t>西臼杵郡高千穂町大字三田井１２３４</t>
    <rPh sb="8" eb="10">
      <t>オオアザ</t>
    </rPh>
    <phoneticPr fontId="2"/>
  </si>
  <si>
    <t>相模原市緑区橋本台４−２−１</t>
    <rPh sb="4" eb="6">
      <t>ミドリク</t>
    </rPh>
    <rPh sb="8" eb="9">
      <t>ダイ</t>
    </rPh>
    <phoneticPr fontId="2"/>
  </si>
  <si>
    <t>遠野市松崎町白岩２１－１４－１</t>
    <phoneticPr fontId="2"/>
  </si>
  <si>
    <t>0888016640</t>
    <phoneticPr fontId="11"/>
  </si>
  <si>
    <t>0888016693</t>
    <phoneticPr fontId="11"/>
  </si>
  <si>
    <t>318-0034</t>
    <phoneticPr fontId="11"/>
  </si>
  <si>
    <t>高萩市高萩1111</t>
    <rPh sb="0" eb="3">
      <t>タカハギシ</t>
    </rPh>
    <rPh sb="3" eb="5">
      <t>タカハギ</t>
    </rPh>
    <phoneticPr fontId="11"/>
  </si>
  <si>
    <t>0293-22-3161</t>
    <phoneticPr fontId="11"/>
  </si>
  <si>
    <t>311-1517</t>
    <phoneticPr fontId="11"/>
  </si>
  <si>
    <t>鉾田市鉾田1158</t>
    <rPh sb="0" eb="3">
      <t>ホコタシ</t>
    </rPh>
    <rPh sb="3" eb="5">
      <t>ホコタ</t>
    </rPh>
    <phoneticPr fontId="11"/>
  </si>
  <si>
    <t>100-0101</t>
  </si>
  <si>
    <t>04992-2-1431</t>
  </si>
  <si>
    <t>771-5209</t>
    <phoneticPr fontId="11"/>
  </si>
  <si>
    <t>0884-62-1151</t>
    <phoneticPr fontId="11"/>
  </si>
  <si>
    <t>二戸郡一戸町一戸字蒔前６０－１</t>
    <rPh sb="0" eb="1">
      <t>ニ</t>
    </rPh>
    <rPh sb="1" eb="2">
      <t>ト</t>
    </rPh>
    <rPh sb="2" eb="3">
      <t>グン</t>
    </rPh>
    <rPh sb="3" eb="4">
      <t>イチ</t>
    </rPh>
    <rPh sb="4" eb="5">
      <t>ト</t>
    </rPh>
    <rPh sb="5" eb="6">
      <t>マチ</t>
    </rPh>
    <rPh sb="6" eb="7">
      <t>イチ</t>
    </rPh>
    <rPh sb="7" eb="8">
      <t>ト</t>
    </rPh>
    <rPh sb="8" eb="9">
      <t>アザ</t>
    </rPh>
    <phoneticPr fontId="11"/>
  </si>
  <si>
    <t>加美郡色麻町黒沢字北條１５２</t>
    <rPh sb="8" eb="9">
      <t>アザ</t>
    </rPh>
    <phoneticPr fontId="2"/>
  </si>
  <si>
    <t>鳥取市湖山町北３―２５０</t>
    <phoneticPr fontId="2"/>
  </si>
  <si>
    <t>岡山市東区瀬戸町沖８８</t>
    <phoneticPr fontId="2"/>
  </si>
  <si>
    <t>4088009400</t>
    <phoneticPr fontId="11"/>
  </si>
  <si>
    <t>嘉穂郡桂川町土師１１１７－１</t>
    <phoneticPr fontId="2"/>
  </si>
  <si>
    <t>熊本市南区元三町５－１－１</t>
    <phoneticPr fontId="2"/>
  </si>
  <si>
    <t>4388013879</t>
    <phoneticPr fontId="11"/>
  </si>
  <si>
    <t>4488017881</t>
    <phoneticPr fontId="11"/>
  </si>
  <si>
    <t>4488017832</t>
    <phoneticPr fontId="11"/>
  </si>
  <si>
    <t>4599000131</t>
    <phoneticPr fontId="11"/>
  </si>
  <si>
    <t>4677008238</t>
    <phoneticPr fontId="11"/>
  </si>
  <si>
    <t>4788014522</t>
    <phoneticPr fontId="11"/>
  </si>
  <si>
    <t>4788013672</t>
    <phoneticPr fontId="11"/>
  </si>
  <si>
    <t>那賀郡那賀町小仁宇大坪179番地の1</t>
    <rPh sb="0" eb="3">
      <t>ナガグン</t>
    </rPh>
    <rPh sb="3" eb="6">
      <t>ナガチョウ</t>
    </rPh>
    <rPh sb="6" eb="9">
      <t>コニウ</t>
    </rPh>
    <rPh sb="9" eb="11">
      <t>オオツボ</t>
    </rPh>
    <rPh sb="14" eb="16">
      <t>バンチ</t>
    </rPh>
    <phoneticPr fontId="11"/>
  </si>
  <si>
    <t>大島町元町字八重の水127</t>
    <rPh sb="0" eb="2">
      <t>オオシマ</t>
    </rPh>
    <rPh sb="2" eb="3">
      <t>チョウ</t>
    </rPh>
    <rPh sb="3" eb="5">
      <t>モトマチ</t>
    </rPh>
    <rPh sb="5" eb="6">
      <t>アザ</t>
    </rPh>
    <rPh sb="6" eb="8">
      <t>ヤエ</t>
    </rPh>
    <rPh sb="9" eb="10">
      <t>ミズ</t>
    </rPh>
    <phoneticPr fontId="4"/>
  </si>
  <si>
    <t>速見郡日出町大字大神１３９６－４３</t>
    <rPh sb="0" eb="2">
      <t>ハヤミ</t>
    </rPh>
    <rPh sb="2" eb="3">
      <t>グン</t>
    </rPh>
    <rPh sb="3" eb="4">
      <t>ヒ</t>
    </rPh>
    <rPh sb="4" eb="5">
      <t>デ</t>
    </rPh>
    <rPh sb="5" eb="6">
      <t>チョウ</t>
    </rPh>
    <rPh sb="6" eb="8">
      <t>オオアザ</t>
    </rPh>
    <rPh sb="8" eb="10">
      <t>オオガミ</t>
    </rPh>
    <phoneticPr fontId="11"/>
  </si>
  <si>
    <t>0977-72-2855</t>
    <phoneticPr fontId="11"/>
  </si>
  <si>
    <t>097-592-1064</t>
    <phoneticPr fontId="11"/>
  </si>
  <si>
    <t>298-0004</t>
    <phoneticPr fontId="11"/>
  </si>
  <si>
    <t>いすみ市大原７９８５</t>
    <rPh sb="4" eb="6">
      <t>オオハラ</t>
    </rPh>
    <phoneticPr fontId="11"/>
  </si>
  <si>
    <t>九州　合計</t>
    <rPh sb="0" eb="2">
      <t>キュウシュウ</t>
    </rPh>
    <rPh sb="3" eb="5">
      <t>ゴウケイ</t>
    </rPh>
    <phoneticPr fontId="11"/>
  </si>
  <si>
    <t>関東　合計</t>
    <rPh sb="0" eb="1">
      <t>カン</t>
    </rPh>
    <rPh sb="1" eb="2">
      <t>ヒガシ</t>
    </rPh>
    <rPh sb="3" eb="5">
      <t>ゴウケイ</t>
    </rPh>
    <phoneticPr fontId="11"/>
  </si>
  <si>
    <t>東北　合計</t>
    <rPh sb="0" eb="1">
      <t>ヒガシ</t>
    </rPh>
    <rPh sb="1" eb="2">
      <t>キタ</t>
    </rPh>
    <rPh sb="3" eb="5">
      <t>ゴウケイ</t>
    </rPh>
    <phoneticPr fontId="11"/>
  </si>
  <si>
    <t>総合計</t>
    <rPh sb="0" eb="3">
      <t>ソウゴウケイ</t>
    </rPh>
    <phoneticPr fontId="11"/>
  </si>
  <si>
    <t>0477010108</t>
    <phoneticPr fontId="2"/>
  </si>
  <si>
    <t>2888009300</t>
    <phoneticPr fontId="11"/>
  </si>
  <si>
    <t>2888027807</t>
    <phoneticPr fontId="11"/>
  </si>
  <si>
    <t>0177001475</t>
    <phoneticPr fontId="11"/>
  </si>
  <si>
    <t>0388009078</t>
    <phoneticPr fontId="11"/>
  </si>
  <si>
    <t>0588009083</t>
    <phoneticPr fontId="11"/>
  </si>
  <si>
    <t>0888013619</t>
    <phoneticPr fontId="11"/>
  </si>
  <si>
    <t>1399018604</t>
    <phoneticPr fontId="11"/>
  </si>
  <si>
    <t>1388014523</t>
    <phoneticPr fontId="11"/>
  </si>
  <si>
    <t>1399005205</t>
    <phoneticPr fontId="11"/>
  </si>
  <si>
    <t>1388013622</t>
    <phoneticPr fontId="11"/>
  </si>
  <si>
    <t>1399019564</t>
    <phoneticPr fontId="11"/>
  </si>
  <si>
    <t>1388009466</t>
    <phoneticPr fontId="11"/>
  </si>
  <si>
    <t>1977003082</t>
    <phoneticPr fontId="11"/>
  </si>
  <si>
    <t>1777002953</t>
    <phoneticPr fontId="11"/>
  </si>
  <si>
    <t>3688009383</t>
    <phoneticPr fontId="11"/>
  </si>
  <si>
    <t>4077004141</t>
    <phoneticPr fontId="11"/>
  </si>
  <si>
    <t>0973-22-5171</t>
  </si>
  <si>
    <t>879-0471</t>
  </si>
  <si>
    <t>宇佐市四日市２９２</t>
    <phoneticPr fontId="2"/>
  </si>
  <si>
    <t>0978-32-0044</t>
  </si>
  <si>
    <t>879-4403</t>
  </si>
  <si>
    <t>玖珠郡玖珠町大字帆足１６０</t>
    <rPh sb="6" eb="8">
      <t>オオアザ</t>
    </rPh>
    <phoneticPr fontId="2"/>
  </si>
  <si>
    <t>0973-72-1148</t>
  </si>
  <si>
    <t>873-0503</t>
  </si>
  <si>
    <t>国東市国東町鶴川１９７４</t>
    <phoneticPr fontId="2"/>
  </si>
  <si>
    <t>0978-72-1325</t>
    <phoneticPr fontId="2"/>
  </si>
  <si>
    <t>879-7141</t>
  </si>
  <si>
    <t>豊後大野市三重町秋葉１０１０</t>
    <phoneticPr fontId="2"/>
  </si>
  <si>
    <t>宮崎県</t>
    <phoneticPr fontId="2"/>
  </si>
  <si>
    <t>882-1101</t>
  </si>
  <si>
    <t>0982-72-3111</t>
  </si>
  <si>
    <t>889-0611</t>
  </si>
  <si>
    <t>0982-63-1336</t>
  </si>
  <si>
    <t>895-1811</t>
  </si>
  <si>
    <t>薩摩郡さつま町虎居１９００</t>
    <phoneticPr fontId="2"/>
  </si>
  <si>
    <t>0996-53-1207</t>
  </si>
  <si>
    <t>891-3196</t>
  </si>
  <si>
    <t>西之表市西之表９６０７－１</t>
    <phoneticPr fontId="2"/>
  </si>
  <si>
    <t>0997-22-1270</t>
    <phoneticPr fontId="2"/>
  </si>
  <si>
    <t>891-7101</t>
  </si>
  <si>
    <t>大島郡徳之島町亀津７８４</t>
    <phoneticPr fontId="2"/>
  </si>
  <si>
    <t>0997-82-1850</t>
    <phoneticPr fontId="2"/>
  </si>
  <si>
    <t>沖縄県</t>
    <phoneticPr fontId="2"/>
  </si>
  <si>
    <t>905-0006</t>
  </si>
  <si>
    <t>名護市字宇茂佐１３番地</t>
    <rPh sb="3" eb="4">
      <t>アザ</t>
    </rPh>
    <phoneticPr fontId="2"/>
  </si>
  <si>
    <t>0980-52-2634</t>
    <phoneticPr fontId="2"/>
  </si>
  <si>
    <t>905-0006</t>
    <phoneticPr fontId="2"/>
  </si>
  <si>
    <t>904-2213</t>
  </si>
  <si>
    <t>うるま市字田場１５７０</t>
    <rPh sb="4" eb="5">
      <t>アザ</t>
    </rPh>
    <phoneticPr fontId="2"/>
  </si>
  <si>
    <t>098-973-3578</t>
    <phoneticPr fontId="2"/>
  </si>
  <si>
    <t>901-0203</t>
  </si>
  <si>
    <t>豊見城市字長堂１８２</t>
    <rPh sb="4" eb="5">
      <t>アザ</t>
    </rPh>
    <phoneticPr fontId="2"/>
  </si>
  <si>
    <t>838-1513</t>
  </si>
  <si>
    <t>0946-62-1417</t>
  </si>
  <si>
    <t>佐賀県</t>
    <phoneticPr fontId="2"/>
  </si>
  <si>
    <t>847-0824</t>
  </si>
  <si>
    <t>唐津市神田字堤２６２９－１</t>
    <rPh sb="5" eb="6">
      <t>アザ</t>
    </rPh>
    <phoneticPr fontId="2"/>
  </si>
  <si>
    <t>0955-72-4123</t>
  </si>
  <si>
    <t>849-1112</t>
  </si>
  <si>
    <t>杵島郡白石町大字福田１６６０</t>
    <rPh sb="6" eb="8">
      <t>オオアザ</t>
    </rPh>
    <phoneticPr fontId="2"/>
  </si>
  <si>
    <t>0952-84-2611</t>
  </si>
  <si>
    <t>840-0201</t>
  </si>
  <si>
    <t>佐賀市大和町尼寺１６９８</t>
    <phoneticPr fontId="2"/>
  </si>
  <si>
    <t>0952-62-1331</t>
  </si>
  <si>
    <t>長崎県</t>
    <phoneticPr fontId="2"/>
  </si>
  <si>
    <t>825-0005</t>
    <phoneticPr fontId="11"/>
  </si>
  <si>
    <t>田川市糒１９００</t>
    <rPh sb="0" eb="3">
      <t>タガワシ</t>
    </rPh>
    <phoneticPr fontId="11"/>
  </si>
  <si>
    <t>クラブ会員＋学校保管</t>
    <rPh sb="3" eb="4">
      <t>カイ</t>
    </rPh>
    <rPh sb="4" eb="5">
      <t>イン</t>
    </rPh>
    <rPh sb="6" eb="8">
      <t>ガッコウ</t>
    </rPh>
    <rPh sb="8" eb="10">
      <t>ホカン</t>
    </rPh>
    <phoneticPr fontId="11"/>
  </si>
  <si>
    <t>郡上市八幡町小野９７０番地</t>
    <rPh sb="11" eb="13">
      <t>バンチ</t>
    </rPh>
    <phoneticPr fontId="2"/>
  </si>
  <si>
    <t>03-3705-2154</t>
    <phoneticPr fontId="11"/>
  </si>
  <si>
    <t>028-5312</t>
    <phoneticPr fontId="11"/>
  </si>
  <si>
    <t>大分県</t>
    <rPh sb="0" eb="3">
      <t>オオイタケン</t>
    </rPh>
    <phoneticPr fontId="11"/>
  </si>
  <si>
    <t>中国　合計</t>
    <rPh sb="0" eb="2">
      <t>チュウゴク</t>
    </rPh>
    <rPh sb="3" eb="5">
      <t>ゴウケイ</t>
    </rPh>
    <phoneticPr fontId="11"/>
  </si>
  <si>
    <t>四国　合計</t>
    <rPh sb="0" eb="2">
      <t>シコク</t>
    </rPh>
    <rPh sb="3" eb="5">
      <t>ゴウケイ</t>
    </rPh>
    <phoneticPr fontId="11"/>
  </si>
  <si>
    <t>0965-67-2012</t>
    <phoneticPr fontId="2"/>
  </si>
  <si>
    <t>861-3515</t>
  </si>
  <si>
    <t>上益城郡山都町城平９５４</t>
    <phoneticPr fontId="2"/>
  </si>
  <si>
    <t>0967-72-0024</t>
    <phoneticPr fontId="2"/>
  </si>
  <si>
    <t>876-0012</t>
  </si>
  <si>
    <t>佐伯市鶴望２８５１－１</t>
    <phoneticPr fontId="2"/>
  </si>
  <si>
    <t>0972-22-2361</t>
  </si>
  <si>
    <t>878-0204</t>
  </si>
  <si>
    <t>竹田市久住町大字栢木５８０１－３２</t>
    <rPh sb="6" eb="8">
      <t>オオアザ</t>
    </rPh>
    <phoneticPr fontId="2"/>
  </si>
  <si>
    <t>0974-77-2200</t>
  </si>
  <si>
    <t>877-0083</t>
  </si>
  <si>
    <t>日田市吹上町３０</t>
    <phoneticPr fontId="2"/>
  </si>
  <si>
    <t>北海道　合計</t>
    <rPh sb="0" eb="3">
      <t>ホッカイドウ</t>
    </rPh>
    <rPh sb="4" eb="6">
      <t>ゴウケイ</t>
    </rPh>
    <phoneticPr fontId="11"/>
  </si>
  <si>
    <t>870-0313</t>
    <phoneticPr fontId="11"/>
  </si>
  <si>
    <t>大分市大字屋山２００９</t>
    <rPh sb="0" eb="3">
      <t>オオイタシ</t>
    </rPh>
    <rPh sb="3" eb="5">
      <t>オオアザ</t>
    </rPh>
    <rPh sb="5" eb="7">
      <t>ヤヤマ</t>
    </rPh>
    <phoneticPr fontId="11"/>
  </si>
  <si>
    <t>879-1504</t>
    <phoneticPr fontId="11"/>
  </si>
  <si>
    <t>北信越　合計</t>
    <rPh sb="0" eb="3">
      <t>ホクシンエツ</t>
    </rPh>
    <rPh sb="4" eb="6">
      <t>ゴウケイ</t>
    </rPh>
    <phoneticPr fontId="11"/>
  </si>
  <si>
    <t>東海　合計</t>
    <rPh sb="0" eb="2">
      <t>トウカイ</t>
    </rPh>
    <rPh sb="3" eb="5">
      <t>ゴウケイ</t>
    </rPh>
    <phoneticPr fontId="11"/>
  </si>
  <si>
    <t>近畿　合計</t>
    <rPh sb="0" eb="2">
      <t>キンキ</t>
    </rPh>
    <rPh sb="3" eb="5">
      <t>ゴウケイ</t>
    </rPh>
    <phoneticPr fontId="11"/>
  </si>
  <si>
    <t>伊予市下吾川１４３３</t>
    <phoneticPr fontId="2"/>
  </si>
  <si>
    <t>089-982-1225</t>
  </si>
  <si>
    <t>大洲市東大洲１５－１</t>
    <phoneticPr fontId="2"/>
  </si>
  <si>
    <t>0893-24-3101</t>
  </si>
  <si>
    <t>796-0201</t>
  </si>
  <si>
    <t>八幡浜市保内町川之石１番耕地１１２</t>
    <phoneticPr fontId="2"/>
  </si>
  <si>
    <t>0894-36-0550</t>
  </si>
  <si>
    <t>893-0014</t>
  </si>
  <si>
    <t>鹿屋市寿２－１７－５</t>
    <phoneticPr fontId="2"/>
  </si>
  <si>
    <t>0994-42-5191</t>
  </si>
  <si>
    <t>899-1611</t>
  </si>
  <si>
    <t>阿久根市赤瀬川１８００</t>
    <phoneticPr fontId="2"/>
  </si>
  <si>
    <t>0996-72-7310</t>
    <phoneticPr fontId="2"/>
  </si>
  <si>
    <t>088-894-2308</t>
  </si>
  <si>
    <t>884-0006</t>
  </si>
  <si>
    <t>児湯郡高鍋町大字上江１３３９－２</t>
    <rPh sb="6" eb="8">
      <t>オオアザ</t>
    </rPh>
    <phoneticPr fontId="2"/>
  </si>
  <si>
    <t>曾於市末吉町二之方６０８０</t>
    <rPh sb="7" eb="8">
      <t>ノ</t>
    </rPh>
    <phoneticPr fontId="2"/>
  </si>
  <si>
    <t>指宿市山川成川３４２３</t>
    <phoneticPr fontId="2"/>
  </si>
  <si>
    <t>0993-34-0141</t>
  </si>
  <si>
    <t>4688009443</t>
    <phoneticPr fontId="2"/>
  </si>
  <si>
    <t>897-0002</t>
    <phoneticPr fontId="2"/>
  </si>
  <si>
    <t>南さつま市加世田武田１４８６３</t>
    <phoneticPr fontId="2"/>
  </si>
  <si>
    <t>0993-53-3600</t>
  </si>
  <si>
    <t>899-2101</t>
  </si>
  <si>
    <t>いちき串木野市湊町１６０</t>
    <phoneticPr fontId="2"/>
  </si>
  <si>
    <t>0996-36-2341</t>
  </si>
  <si>
    <t>895-2506</t>
  </si>
  <si>
    <t>伊佐市大口原田５７４</t>
    <rPh sb="0" eb="2">
      <t>イサ</t>
    </rPh>
    <rPh sb="2" eb="3">
      <t>シ</t>
    </rPh>
    <phoneticPr fontId="2"/>
  </si>
  <si>
    <t>0995-22-1445</t>
    <phoneticPr fontId="2"/>
  </si>
  <si>
    <t>899-4332</t>
  </si>
  <si>
    <t>0995-46-1535</t>
  </si>
  <si>
    <t>899-8605</t>
  </si>
  <si>
    <t>0820-52-2157</t>
  </si>
  <si>
    <t>754-0001</t>
  </si>
  <si>
    <t>083-972-0950</t>
    <phoneticPr fontId="2"/>
  </si>
  <si>
    <t>855-0075</t>
  </si>
  <si>
    <t>島原市下折橋町４５２０</t>
    <phoneticPr fontId="2"/>
  </si>
  <si>
    <t>0957-62-5125</t>
    <phoneticPr fontId="2"/>
  </si>
  <si>
    <t>854-0043</t>
  </si>
  <si>
    <t>諫早市立石町１００３</t>
    <rPh sb="0" eb="2">
      <t>イサハヤ</t>
    </rPh>
    <rPh sb="5" eb="6">
      <t>マチ</t>
    </rPh>
    <phoneticPr fontId="2"/>
  </si>
  <si>
    <t>0957-22-0050</t>
    <phoneticPr fontId="2"/>
  </si>
  <si>
    <t>0220-34-4666</t>
    <phoneticPr fontId="11"/>
  </si>
  <si>
    <t>登米市中田町上沼字北桜場２２３－１</t>
    <rPh sb="8" eb="9">
      <t>アザ</t>
    </rPh>
    <rPh sb="9" eb="10">
      <t>キタ</t>
    </rPh>
    <rPh sb="10" eb="12">
      <t>サクラバ</t>
    </rPh>
    <phoneticPr fontId="2"/>
  </si>
  <si>
    <t>0885-42-2526</t>
  </si>
  <si>
    <t>776-0005</t>
    <phoneticPr fontId="2"/>
  </si>
  <si>
    <t>吉野川市鴨島町喜来６８１－９</t>
    <rPh sb="0" eb="3">
      <t>ヨシノガワ</t>
    </rPh>
    <rPh sb="3" eb="4">
      <t>シ</t>
    </rPh>
    <rPh sb="4" eb="5">
      <t>カモ</t>
    </rPh>
    <rPh sb="5" eb="6">
      <t>シマ</t>
    </rPh>
    <rPh sb="6" eb="7">
      <t>マチ</t>
    </rPh>
    <rPh sb="7" eb="9">
      <t>キライ</t>
    </rPh>
    <phoneticPr fontId="2"/>
  </si>
  <si>
    <t>851-3304</t>
  </si>
  <si>
    <t>西海市西彼町上岳郷３２３</t>
    <phoneticPr fontId="2"/>
  </si>
  <si>
    <t>906-0013</t>
  </si>
  <si>
    <t>宮古島市平良下里２８０</t>
    <phoneticPr fontId="2"/>
  </si>
  <si>
    <t>0980-72-2249</t>
    <phoneticPr fontId="2"/>
  </si>
  <si>
    <t>907-0022</t>
  </si>
  <si>
    <t>石垣市大川４７７－１</t>
    <phoneticPr fontId="2"/>
  </si>
  <si>
    <t>0980-82-3955</t>
    <phoneticPr fontId="2"/>
  </si>
  <si>
    <t>901-3121</t>
  </si>
  <si>
    <t>島尻郡久米島町字嘉手苅７２７</t>
    <rPh sb="7" eb="8">
      <t>アザ</t>
    </rPh>
    <phoneticPr fontId="2"/>
  </si>
  <si>
    <t>098-985-2233</t>
  </si>
  <si>
    <t>061-0296</t>
    <phoneticPr fontId="11"/>
  </si>
  <si>
    <t>合　　　  計</t>
    <rPh sb="0" eb="1">
      <t>ゴウ</t>
    </rPh>
    <rPh sb="6" eb="7">
      <t>ケイ</t>
    </rPh>
    <phoneticPr fontId="2"/>
  </si>
  <si>
    <t>0968-38-2621</t>
  </si>
  <si>
    <t>868-0422</t>
  </si>
  <si>
    <t>球磨郡あさぎり町上北３１０</t>
    <phoneticPr fontId="2"/>
  </si>
  <si>
    <t>0966-45-1131</t>
  </si>
  <si>
    <t>861-4105</t>
  </si>
  <si>
    <t>096-357-8800</t>
  </si>
  <si>
    <t>865-0061</t>
  </si>
  <si>
    <t>玉名市立願寺２４７</t>
    <phoneticPr fontId="2"/>
  </si>
  <si>
    <t>0968-73-2123</t>
    <phoneticPr fontId="2"/>
  </si>
  <si>
    <t>869-4201</t>
  </si>
  <si>
    <t>八代市鏡町鏡村１２９</t>
    <rPh sb="3" eb="4">
      <t>カガミ</t>
    </rPh>
    <rPh sb="4" eb="5">
      <t>マチ</t>
    </rPh>
    <phoneticPr fontId="2"/>
  </si>
  <si>
    <t>0965-52-0076</t>
  </si>
  <si>
    <t>869-4401</t>
  </si>
  <si>
    <t>八代市泉町柿迫３６３６</t>
  </si>
  <si>
    <t>799-3111</t>
  </si>
  <si>
    <t>0858-28-1341</t>
  </si>
  <si>
    <t>680-0941</t>
  </si>
  <si>
    <t>0857-28-0250</t>
  </si>
  <si>
    <t>797-0015</t>
  </si>
  <si>
    <t>西予市宇和町卯之町４－１９０－１</t>
    <phoneticPr fontId="2"/>
  </si>
  <si>
    <t>0894-62-1321</t>
  </si>
  <si>
    <t>797-1211</t>
  </si>
  <si>
    <t>西予市野村町阿下６号２番地</t>
    <rPh sb="9" eb="10">
      <t>ゴウ</t>
    </rPh>
    <rPh sb="11" eb="13">
      <t>バンチ</t>
    </rPh>
    <phoneticPr fontId="2"/>
  </si>
  <si>
    <t>0894-72-0102</t>
  </si>
  <si>
    <t>798-1397</t>
  </si>
  <si>
    <t>0895-45-1241</t>
    <phoneticPr fontId="2"/>
  </si>
  <si>
    <t>798-1115</t>
  </si>
  <si>
    <t>宇和島市三間町戸雁７６４－３</t>
    <phoneticPr fontId="2"/>
  </si>
  <si>
    <t>0895-58-2031</t>
  </si>
  <si>
    <t>高知県</t>
    <phoneticPr fontId="2"/>
  </si>
  <si>
    <t>3988009856</t>
    <phoneticPr fontId="2"/>
  </si>
  <si>
    <t>783-0024</t>
    <phoneticPr fontId="2"/>
  </si>
  <si>
    <t>南国市東崎９５７－１</t>
    <phoneticPr fontId="2"/>
  </si>
  <si>
    <t>088-863-3155</t>
  </si>
  <si>
    <t>781-0303</t>
  </si>
  <si>
    <t>高知市春野町弘岡下３８６０</t>
    <rPh sb="0" eb="3">
      <t>コウチシ</t>
    </rPh>
    <phoneticPr fontId="2"/>
  </si>
  <si>
    <t>岡山市北区高松原古才３３６―２</t>
    <rPh sb="3" eb="5">
      <t>キタク</t>
    </rPh>
    <phoneticPr fontId="2"/>
  </si>
  <si>
    <t>086-287-3711</t>
  </si>
  <si>
    <t>787-0010</t>
  </si>
  <si>
    <t>四万十市古津賀３７１１</t>
    <phoneticPr fontId="2"/>
  </si>
  <si>
    <t>0880-34-2166</t>
  </si>
  <si>
    <t>781-2401</t>
  </si>
  <si>
    <t>吾川郡いの町上八川甲２０７５－１</t>
    <phoneticPr fontId="2"/>
  </si>
  <si>
    <t>0983-23-0002</t>
  </si>
  <si>
    <t>880-0916</t>
  </si>
  <si>
    <t>宮崎市恒久春日田１０６１</t>
    <phoneticPr fontId="2"/>
  </si>
  <si>
    <t>0985-51-2814</t>
  </si>
  <si>
    <t>885-0019</t>
  </si>
  <si>
    <t>都城市祝吉１－５－１</t>
    <phoneticPr fontId="2"/>
  </si>
  <si>
    <t>0986-22-4280</t>
  </si>
  <si>
    <t>889-2532</t>
  </si>
  <si>
    <t>日南市大字板敷４１０</t>
    <rPh sb="0" eb="3">
      <t>ニチナンシ</t>
    </rPh>
    <rPh sb="3" eb="5">
      <t>オオアザ</t>
    </rPh>
    <rPh sb="5" eb="6">
      <t>イタ</t>
    </rPh>
    <rPh sb="6" eb="7">
      <t>シ</t>
    </rPh>
    <phoneticPr fontId="2"/>
  </si>
  <si>
    <t>0987-25-1107</t>
  </si>
  <si>
    <t>小林市水流迫６６４番地の２</t>
    <rPh sb="0" eb="3">
      <t>コバヤシシ</t>
    </rPh>
    <rPh sb="3" eb="5">
      <t>スイリュウ</t>
    </rPh>
    <rPh sb="5" eb="6">
      <t>サコ</t>
    </rPh>
    <rPh sb="9" eb="11">
      <t>バンチ</t>
    </rPh>
    <phoneticPr fontId="2"/>
  </si>
  <si>
    <t>0984-23-2252</t>
    <phoneticPr fontId="2"/>
  </si>
  <si>
    <t>鹿児島県</t>
    <phoneticPr fontId="2"/>
  </si>
  <si>
    <t>891-0516</t>
  </si>
  <si>
    <t>092-322-2654</t>
  </si>
  <si>
    <t>839-0817</t>
  </si>
  <si>
    <t>久留米市山川町１４９３</t>
    <phoneticPr fontId="2"/>
  </si>
  <si>
    <t>0942-43-0461</t>
  </si>
  <si>
    <t>834-0031</t>
  </si>
  <si>
    <t>八女市本町２－１６０</t>
    <phoneticPr fontId="2"/>
  </si>
  <si>
    <t>0943-23-3175</t>
  </si>
  <si>
    <t>820-0607</t>
  </si>
  <si>
    <t>0948-65-5727</t>
    <phoneticPr fontId="2"/>
  </si>
  <si>
    <t>823-0001</t>
  </si>
  <si>
    <t>宮若市龍徳１６１</t>
    <phoneticPr fontId="2"/>
  </si>
  <si>
    <t>0949-22-0466</t>
    <phoneticPr fontId="2"/>
  </si>
  <si>
    <t>山口県</t>
    <phoneticPr fontId="2"/>
  </si>
  <si>
    <t>742-1502</t>
  </si>
  <si>
    <t>赤穂郡上郡町大持２０７－１</t>
    <phoneticPr fontId="2"/>
  </si>
  <si>
    <t>0791-52-0069</t>
    <phoneticPr fontId="2"/>
  </si>
  <si>
    <t>669-2341</t>
  </si>
  <si>
    <t>079-552-1194</t>
    <phoneticPr fontId="2"/>
  </si>
  <si>
    <t>669-2513</t>
  </si>
  <si>
    <t>759-0202</t>
    <phoneticPr fontId="2"/>
  </si>
  <si>
    <t>0836-31-1035</t>
  </si>
  <si>
    <t>750-0421</t>
  </si>
  <si>
    <t>下関市豊田町殿敷８３４－５</t>
    <phoneticPr fontId="2"/>
  </si>
  <si>
    <t>759-4401</t>
  </si>
  <si>
    <t>0837-37-2511</t>
  </si>
  <si>
    <t>759-3622</t>
  </si>
  <si>
    <t>08388-2-2333</t>
  </si>
  <si>
    <t>徳島県</t>
    <phoneticPr fontId="2"/>
  </si>
  <si>
    <t>770-0046</t>
  </si>
  <si>
    <t>徳島市鮎喰町２－１</t>
    <phoneticPr fontId="2"/>
  </si>
  <si>
    <t>088-631-5138</t>
  </si>
  <si>
    <t>771-3311</t>
  </si>
  <si>
    <t>名西郡神山町神領字北３９９</t>
    <rPh sb="8" eb="9">
      <t>アザ</t>
    </rPh>
    <phoneticPr fontId="2"/>
  </si>
  <si>
    <t>088-676-0029</t>
    <phoneticPr fontId="2"/>
  </si>
  <si>
    <t>771-4305</t>
  </si>
  <si>
    <t>勝浦郡勝浦町久国屋原１</t>
    <phoneticPr fontId="2"/>
  </si>
  <si>
    <t>636-0300</t>
  </si>
  <si>
    <t>0883-24-2117</t>
    <phoneticPr fontId="2"/>
  </si>
  <si>
    <t>778-0020</t>
  </si>
  <si>
    <t>三好市池田町州津大深田７２０</t>
    <phoneticPr fontId="2"/>
  </si>
  <si>
    <t>0883-72-0805</t>
  </si>
  <si>
    <t>香川県</t>
    <phoneticPr fontId="2"/>
  </si>
  <si>
    <t>856-0835</t>
  </si>
  <si>
    <t>大村市久原１―４１６</t>
    <phoneticPr fontId="2"/>
  </si>
  <si>
    <t>0957-54-3121</t>
    <phoneticPr fontId="2"/>
  </si>
  <si>
    <t>859-4824</t>
  </si>
  <si>
    <t>平戸市田平町小手田免５４－１</t>
    <phoneticPr fontId="2"/>
  </si>
  <si>
    <t>0950-57-0511</t>
  </si>
  <si>
    <t>熊本県</t>
    <phoneticPr fontId="2"/>
  </si>
  <si>
    <t>869-5431</t>
  </si>
  <si>
    <t>葦北郡芦北町乙千屋２０－２</t>
    <phoneticPr fontId="2"/>
  </si>
  <si>
    <t>0966-82-2034</t>
  </si>
  <si>
    <t>869-2612</t>
  </si>
  <si>
    <t>阿蘇市一の宮町宮地４１３１</t>
    <phoneticPr fontId="2"/>
  </si>
  <si>
    <t>0967-22-0045</t>
  </si>
  <si>
    <t>863-0002</t>
  </si>
  <si>
    <t>天草市本渡町本戸馬場４９５</t>
    <phoneticPr fontId="2"/>
  </si>
  <si>
    <t>0969-23-2141</t>
  </si>
  <si>
    <t>869-1235</t>
  </si>
  <si>
    <t>菊池郡大津町室１７８２</t>
    <phoneticPr fontId="2"/>
  </si>
  <si>
    <t>096-293-2055</t>
  </si>
  <si>
    <t>861-0331</t>
  </si>
  <si>
    <t>山鹿市鹿本町来民２０５５</t>
    <phoneticPr fontId="2"/>
  </si>
  <si>
    <t>0968-46-3101</t>
  </si>
  <si>
    <t>861-1201</t>
  </si>
  <si>
    <t>菊池市泗水町吉富２５０</t>
    <phoneticPr fontId="2"/>
  </si>
  <si>
    <t>791-0502</t>
  </si>
  <si>
    <t>西条市丹原町願連寺１６３</t>
    <phoneticPr fontId="2"/>
  </si>
  <si>
    <t>0898-68-7325</t>
  </si>
  <si>
    <t>794-0015</t>
  </si>
  <si>
    <t>0898-22-0017</t>
  </si>
  <si>
    <t>愛媛大学附属高等学校</t>
    <phoneticPr fontId="2"/>
  </si>
  <si>
    <t>790-8566</t>
  </si>
  <si>
    <t>松山市樽味３－２－４０</t>
    <phoneticPr fontId="2"/>
  </si>
  <si>
    <t>089-946-9911</t>
    <phoneticPr fontId="2"/>
  </si>
  <si>
    <t>791-1206</t>
  </si>
  <si>
    <t>上浮穴郡久万高原町上野尻甲４８６</t>
    <phoneticPr fontId="2"/>
  </si>
  <si>
    <t>0892-21-1205</t>
  </si>
  <si>
    <t>倉吉市大谷１６６</t>
    <phoneticPr fontId="2"/>
  </si>
  <si>
    <t>伊賀市緑ヶ丘西町２２７０－１</t>
    <rPh sb="3" eb="6">
      <t>ミドリガオカ</t>
    </rPh>
    <rPh sb="6" eb="7">
      <t>ニシ</t>
    </rPh>
    <rPh sb="7" eb="8">
      <t>マチ</t>
    </rPh>
    <phoneticPr fontId="2"/>
  </si>
  <si>
    <t>0595-21-2110</t>
  </si>
  <si>
    <t>滋賀県</t>
    <phoneticPr fontId="2"/>
  </si>
  <si>
    <t>526-0824</t>
  </si>
  <si>
    <t>長浜市名越町６００</t>
    <phoneticPr fontId="2"/>
  </si>
  <si>
    <t>0749-62-0876</t>
  </si>
  <si>
    <t>680-0945</t>
  </si>
  <si>
    <t>鳥取市湖山町南三丁目８４８</t>
    <phoneticPr fontId="2"/>
  </si>
  <si>
    <t>0857-37-3100</t>
  </si>
  <si>
    <t>島根県</t>
    <phoneticPr fontId="2"/>
  </si>
  <si>
    <t>690-8507</t>
  </si>
  <si>
    <t>松江市乃木福富町５１</t>
    <phoneticPr fontId="2"/>
  </si>
  <si>
    <t>0852-21-6772</t>
  </si>
  <si>
    <t>693-0046</t>
  </si>
  <si>
    <t>出雲市下横町９５０</t>
    <phoneticPr fontId="2"/>
  </si>
  <si>
    <t>0853-28-0321</t>
  </si>
  <si>
    <t>699-2301</t>
  </si>
  <si>
    <t>大田市仁摩町仁万９０７</t>
    <phoneticPr fontId="2"/>
  </si>
  <si>
    <t>0854-88-2220</t>
    <phoneticPr fontId="2"/>
  </si>
  <si>
    <t>邑智郡邑南町矢上３９２１</t>
    <phoneticPr fontId="2"/>
  </si>
  <si>
    <t>0855-95-1105</t>
  </si>
  <si>
    <t>698-0041</t>
  </si>
  <si>
    <t>益田市高津３―２１―１</t>
    <phoneticPr fontId="2"/>
  </si>
  <si>
    <t>0856-22-0642</t>
    <phoneticPr fontId="2"/>
  </si>
  <si>
    <t>岡山県</t>
    <phoneticPr fontId="2"/>
  </si>
  <si>
    <t>701-1334</t>
  </si>
  <si>
    <t>0771-75-1129</t>
  </si>
  <si>
    <t>622-0059</t>
  </si>
  <si>
    <t>南丹市園部町南大谷</t>
    <phoneticPr fontId="2"/>
  </si>
  <si>
    <t>709-4316</t>
  </si>
  <si>
    <t>勝田郡勝央町勝間田４７</t>
    <phoneticPr fontId="2"/>
  </si>
  <si>
    <t>0868-38-3168</t>
  </si>
  <si>
    <t>709-0855</t>
  </si>
  <si>
    <t>086-952-0831</t>
    <phoneticPr fontId="2"/>
  </si>
  <si>
    <t>718-0011</t>
  </si>
  <si>
    <t>088-867-2811</t>
    <phoneticPr fontId="2"/>
  </si>
  <si>
    <t>785-0610</t>
  </si>
  <si>
    <t>高岡郡梼原町梼原１２６２</t>
    <phoneticPr fontId="2"/>
  </si>
  <si>
    <t>0889-65-0181</t>
    <phoneticPr fontId="2"/>
  </si>
  <si>
    <t>福岡県</t>
    <phoneticPr fontId="2"/>
  </si>
  <si>
    <t>824-0034</t>
  </si>
  <si>
    <t>行橋市泉中央１－１７－１</t>
    <phoneticPr fontId="2"/>
  </si>
  <si>
    <t>0930-23-0164</t>
    <phoneticPr fontId="2"/>
  </si>
  <si>
    <t>811-4332</t>
  </si>
  <si>
    <t>遠賀郡遠賀町上別府２１１０</t>
    <phoneticPr fontId="2"/>
  </si>
  <si>
    <t>093-293-1225</t>
    <phoneticPr fontId="2"/>
  </si>
  <si>
    <t>818-0134</t>
  </si>
  <si>
    <t>太宰府市大佐野２５０</t>
    <phoneticPr fontId="2"/>
  </si>
  <si>
    <t>092-924-5031</t>
  </si>
  <si>
    <t>819-1117</t>
  </si>
  <si>
    <t>糸島市前原西３－２－１</t>
    <rPh sb="0" eb="2">
      <t>イトシマ</t>
    </rPh>
    <rPh sb="2" eb="3">
      <t>シ</t>
    </rPh>
    <phoneticPr fontId="2"/>
  </si>
  <si>
    <t>世羅郡世羅町本郷８７０</t>
    <phoneticPr fontId="2"/>
  </si>
  <si>
    <t>0847-22-1118</t>
    <phoneticPr fontId="2"/>
  </si>
  <si>
    <t>720-0403</t>
  </si>
  <si>
    <t>福山市沼隈町下山南４</t>
    <rPh sb="3" eb="5">
      <t>ヌマクマ</t>
    </rPh>
    <rPh sb="5" eb="6">
      <t>マチ</t>
    </rPh>
    <phoneticPr fontId="2"/>
  </si>
  <si>
    <t>084-988-0311</t>
    <phoneticPr fontId="2"/>
  </si>
  <si>
    <t>720-1812</t>
  </si>
  <si>
    <t>神石郡神石高原町油木乙１９６５</t>
    <phoneticPr fontId="2"/>
  </si>
  <si>
    <t>0847-82-0006</t>
    <phoneticPr fontId="2"/>
  </si>
  <si>
    <t>739-0046</t>
  </si>
  <si>
    <t>東広島市鏡山３－１６－１</t>
    <phoneticPr fontId="2"/>
  </si>
  <si>
    <t>082-423-2921</t>
    <phoneticPr fontId="2"/>
  </si>
  <si>
    <t>727-0013</t>
  </si>
  <si>
    <t>庄原市西本町１丁目２４－３４</t>
    <phoneticPr fontId="2"/>
  </si>
  <si>
    <t>0824-72-2151</t>
  </si>
  <si>
    <t>0799-82-1137</t>
  </si>
  <si>
    <t>678-1233</t>
  </si>
  <si>
    <t>安城市池浦町茶筅木１</t>
    <phoneticPr fontId="2"/>
  </si>
  <si>
    <t>0566-76-6144</t>
  </si>
  <si>
    <t>492-8264</t>
  </si>
  <si>
    <t>079-557-0039</t>
    <phoneticPr fontId="2"/>
  </si>
  <si>
    <t>679-5381</t>
  </si>
  <si>
    <t>佐用郡佐用町佐用２６０</t>
    <phoneticPr fontId="2"/>
  </si>
  <si>
    <t>0790-82-2434</t>
  </si>
  <si>
    <t>667-0043</t>
  </si>
  <si>
    <t>養父市八鹿町高柳３００－１</t>
    <phoneticPr fontId="2"/>
  </si>
  <si>
    <t>079-662-6107</t>
    <phoneticPr fontId="2"/>
  </si>
  <si>
    <t>675-0101</t>
  </si>
  <si>
    <t>加古川市平岡町新在家９０２－４</t>
    <phoneticPr fontId="2"/>
  </si>
  <si>
    <t>079-424-3341</t>
    <phoneticPr fontId="2"/>
  </si>
  <si>
    <t>675-2321</t>
  </si>
  <si>
    <t>加西市北条町東高室１２３６－１</t>
    <phoneticPr fontId="2"/>
  </si>
  <si>
    <t>0790-42-1050</t>
    <phoneticPr fontId="2"/>
  </si>
  <si>
    <t>669-4141</t>
    <phoneticPr fontId="2"/>
  </si>
  <si>
    <t>丹波市春日町黒井７７</t>
    <phoneticPr fontId="2"/>
  </si>
  <si>
    <t>0795-74-0104</t>
    <phoneticPr fontId="2"/>
  </si>
  <si>
    <t>671-2570</t>
    <phoneticPr fontId="2"/>
  </si>
  <si>
    <t>宍粟市山崎町加生３４０</t>
    <phoneticPr fontId="2"/>
  </si>
  <si>
    <t>0790-62-1730</t>
    <phoneticPr fontId="2"/>
  </si>
  <si>
    <t>奈良県</t>
    <phoneticPr fontId="2"/>
  </si>
  <si>
    <t>475-0916</t>
  </si>
  <si>
    <t>半田市柊町１－１</t>
    <phoneticPr fontId="2"/>
  </si>
  <si>
    <t>0569-21-0247</t>
  </si>
  <si>
    <t>岐阜県</t>
    <phoneticPr fontId="2"/>
  </si>
  <si>
    <t>磯城郡田原本町２５８</t>
    <phoneticPr fontId="2"/>
  </si>
  <si>
    <t>0744-32-2281</t>
  </si>
  <si>
    <t>630-2344</t>
  </si>
  <si>
    <t>山辺郡山添村大西４５－１</t>
    <phoneticPr fontId="2"/>
  </si>
  <si>
    <t>0743-85-0214</t>
    <phoneticPr fontId="2"/>
  </si>
  <si>
    <t>769-2321</t>
  </si>
  <si>
    <t>さぬき市寒川町石田東甲１０６５</t>
    <rPh sb="4" eb="6">
      <t>サムカワ</t>
    </rPh>
    <rPh sb="6" eb="7">
      <t>マチ</t>
    </rPh>
    <phoneticPr fontId="2"/>
  </si>
  <si>
    <t>0879-43-2530</t>
  </si>
  <si>
    <t>761-8084</t>
  </si>
  <si>
    <t>高松市一宮町５３１</t>
    <phoneticPr fontId="2"/>
  </si>
  <si>
    <t>087-885-1131</t>
  </si>
  <si>
    <t>761-2395</t>
  </si>
  <si>
    <t>綾歌郡綾川町北１０２３番地１</t>
    <rPh sb="11" eb="13">
      <t>バンチ</t>
    </rPh>
    <phoneticPr fontId="2"/>
  </si>
  <si>
    <t>087-876-1161</t>
    <phoneticPr fontId="2"/>
  </si>
  <si>
    <t>762-0083</t>
  </si>
  <si>
    <t>丸亀市飯山町下法軍寺６６４－１</t>
    <phoneticPr fontId="2"/>
  </si>
  <si>
    <t>0877-98-2525</t>
  </si>
  <si>
    <t>769-1503</t>
  </si>
  <si>
    <t>三豊市豊中町笠田竹田２５１</t>
    <phoneticPr fontId="2"/>
  </si>
  <si>
    <t>0875-62-3345</t>
  </si>
  <si>
    <t>愛媛県</t>
    <phoneticPr fontId="2"/>
  </si>
  <si>
    <t>西条市福武甲２０９３</t>
    <rPh sb="5" eb="6">
      <t>コウ</t>
    </rPh>
    <phoneticPr fontId="2"/>
  </si>
  <si>
    <t>0897-56-3611</t>
  </si>
  <si>
    <t>伊都郡かつらぎ町妙寺１７８１</t>
    <phoneticPr fontId="2"/>
  </si>
  <si>
    <t>0736-22-1500</t>
  </si>
  <si>
    <t>645-0002</t>
  </si>
  <si>
    <t>0739-72-2056</t>
  </si>
  <si>
    <t>649-2195</t>
    <phoneticPr fontId="2"/>
  </si>
  <si>
    <t>西牟婁郡上富田町朝来６７０</t>
    <phoneticPr fontId="2"/>
  </si>
  <si>
    <t>0739-47-1004</t>
  </si>
  <si>
    <t>鳥取県</t>
    <phoneticPr fontId="2"/>
  </si>
  <si>
    <t>689-1402</t>
  </si>
  <si>
    <t>八頭郡智頭町智頭７１１―１</t>
    <phoneticPr fontId="2"/>
  </si>
  <si>
    <t>0858-75-0655</t>
  </si>
  <si>
    <t>682-0941</t>
  </si>
  <si>
    <t>0595-52-0327</t>
  </si>
  <si>
    <t>518-0837</t>
  </si>
  <si>
    <t>995-0011</t>
  </si>
  <si>
    <t>村山市楯岡北町１－３－１</t>
    <phoneticPr fontId="2"/>
  </si>
  <si>
    <t>0237-55-2537</t>
  </si>
  <si>
    <t>0688009108</t>
    <phoneticPr fontId="2"/>
  </si>
  <si>
    <t>996-0051</t>
  </si>
  <si>
    <t>520-3301</t>
  </si>
  <si>
    <t>甲賀市甲南町寺庄４２７</t>
    <phoneticPr fontId="2"/>
  </si>
  <si>
    <t>0748-86-4145</t>
  </si>
  <si>
    <t>527-0032</t>
  </si>
  <si>
    <t>東近江市春日町１―１５</t>
    <phoneticPr fontId="2"/>
  </si>
  <si>
    <t>0748-22-1513</t>
  </si>
  <si>
    <t>525-0036</t>
  </si>
  <si>
    <t>草津市草津町１８３９</t>
    <phoneticPr fontId="2"/>
  </si>
  <si>
    <t>077-564-5255</t>
  </si>
  <si>
    <t>京都府</t>
    <phoneticPr fontId="2"/>
  </si>
  <si>
    <t>619-0214</t>
    <phoneticPr fontId="2"/>
  </si>
  <si>
    <t>木津川市木津内田山３４</t>
    <phoneticPr fontId="2"/>
  </si>
  <si>
    <t>0774-72-0031</t>
  </si>
  <si>
    <t>615-8102</t>
  </si>
  <si>
    <t>京都市西京区川島松ノ木本町２７</t>
    <phoneticPr fontId="2"/>
  </si>
  <si>
    <t>075-391-2151</t>
  </si>
  <si>
    <t>601-0534</t>
  </si>
  <si>
    <t>京都市右京区京北下弓削町沢ノ奥１５</t>
    <rPh sb="6" eb="7">
      <t>キョウ</t>
    </rPh>
    <rPh sb="7" eb="8">
      <t>ホク</t>
    </rPh>
    <rPh sb="11" eb="12">
      <t>マチ</t>
    </rPh>
    <phoneticPr fontId="2"/>
  </si>
  <si>
    <t>601-0721</t>
  </si>
  <si>
    <t>南丹市美山町上平屋梁ヶ瀬９―２</t>
    <phoneticPr fontId="2"/>
  </si>
  <si>
    <t>0248-62-3145</t>
    <phoneticPr fontId="2"/>
  </si>
  <si>
    <t>0788009116</t>
    <phoneticPr fontId="2"/>
  </si>
  <si>
    <t>0771-65-0013</t>
  </si>
  <si>
    <t>622-0231</t>
  </si>
  <si>
    <t>船井郡京丹波町豊田下川原１６６－１</t>
    <phoneticPr fontId="2"/>
  </si>
  <si>
    <t>0771-82-1171</t>
  </si>
  <si>
    <t>623-0012</t>
  </si>
  <si>
    <t>綾部市川糸町堀ノ内１８</t>
    <phoneticPr fontId="2"/>
  </si>
  <si>
    <t>0773-42-0453</t>
  </si>
  <si>
    <t>新見市新見１９９４</t>
    <phoneticPr fontId="2"/>
  </si>
  <si>
    <t>0867-72-0645</t>
    <phoneticPr fontId="2"/>
  </si>
  <si>
    <t>701-0297</t>
  </si>
  <si>
    <t>岡山市南区藤田１５００</t>
    <rPh sb="3" eb="5">
      <t>ミナミク</t>
    </rPh>
    <phoneticPr fontId="2"/>
  </si>
  <si>
    <t>086-296-2268</t>
  </si>
  <si>
    <t>井原市井原町１８７５</t>
    <phoneticPr fontId="2"/>
  </si>
  <si>
    <t>0866-62-0203</t>
    <phoneticPr fontId="2"/>
  </si>
  <si>
    <t>716-0043</t>
  </si>
  <si>
    <t>高梁市原田北町１２１６－１</t>
    <phoneticPr fontId="2"/>
  </si>
  <si>
    <t>0866-22-2237</t>
  </si>
  <si>
    <t>広島県</t>
    <phoneticPr fontId="2"/>
  </si>
  <si>
    <t>731-0501</t>
  </si>
  <si>
    <t>安芸高田市吉田町吉田７１９－３</t>
    <phoneticPr fontId="2"/>
  </si>
  <si>
    <t>0826-42-0031</t>
  </si>
  <si>
    <t>072-361-0581</t>
    <phoneticPr fontId="2"/>
  </si>
  <si>
    <t>兵庫県</t>
    <phoneticPr fontId="2"/>
  </si>
  <si>
    <t>669-1531</t>
  </si>
  <si>
    <t>三田市天神２－１－５０</t>
    <phoneticPr fontId="2"/>
  </si>
  <si>
    <t>079-563-2881</t>
  </si>
  <si>
    <t>656-1711</t>
  </si>
  <si>
    <t>441-3427</t>
  </si>
  <si>
    <t>田原市加治町奥恩中１－１</t>
    <rPh sb="5" eb="6">
      <t>マチ</t>
    </rPh>
    <phoneticPr fontId="2"/>
  </si>
  <si>
    <t>0531-22-0406</t>
    <phoneticPr fontId="2"/>
  </si>
  <si>
    <t>446-0066</t>
  </si>
  <si>
    <t>0223-34-1213</t>
    <phoneticPr fontId="2"/>
  </si>
  <si>
    <t>0488009101</t>
    <phoneticPr fontId="2"/>
  </si>
  <si>
    <t>989-1233</t>
    <phoneticPr fontId="2"/>
  </si>
  <si>
    <t>柴田郡大河原町字上川原７－２</t>
    <rPh sb="7" eb="8">
      <t>アザ</t>
    </rPh>
    <phoneticPr fontId="2"/>
  </si>
  <si>
    <t>0224-53-1049</t>
    <phoneticPr fontId="2"/>
  </si>
  <si>
    <t>稲沢市平野町加世１１</t>
    <phoneticPr fontId="2"/>
  </si>
  <si>
    <t>0587-32-3168</t>
  </si>
  <si>
    <t>豊田市井上町１２－１７９</t>
    <phoneticPr fontId="2"/>
  </si>
  <si>
    <t>0565-45-0621</t>
  </si>
  <si>
    <t>496-0914</t>
  </si>
  <si>
    <t>愛西市東條町高田３９</t>
    <rPh sb="3" eb="4">
      <t>ヒガシ</t>
    </rPh>
    <rPh sb="4" eb="5">
      <t>ジョウ</t>
    </rPh>
    <rPh sb="5" eb="6">
      <t>マチ</t>
    </rPh>
    <phoneticPr fontId="2"/>
  </si>
  <si>
    <t>0567-31-0579</t>
  </si>
  <si>
    <t>441-1328</t>
  </si>
  <si>
    <t>0536-22-1176</t>
  </si>
  <si>
    <t>441-2302</t>
  </si>
  <si>
    <t>北設楽郡設楽町清崎林の後５－２</t>
    <phoneticPr fontId="2"/>
  </si>
  <si>
    <t>0536-62-0575</t>
    <phoneticPr fontId="2"/>
  </si>
  <si>
    <t>2388009865</t>
    <phoneticPr fontId="2"/>
  </si>
  <si>
    <t>441-1423</t>
    <phoneticPr fontId="2"/>
  </si>
  <si>
    <t>新城市作手高里木戸口１－２</t>
    <phoneticPr fontId="2"/>
  </si>
  <si>
    <t>0536-37-2119</t>
    <phoneticPr fontId="2"/>
  </si>
  <si>
    <t>445-0847</t>
  </si>
  <si>
    <t>西尾市亀沢町３００</t>
    <phoneticPr fontId="2"/>
  </si>
  <si>
    <t>0563-57-5165</t>
  </si>
  <si>
    <t>986-1111</t>
  </si>
  <si>
    <t>石巻市鹿又字用水向１２６</t>
    <rPh sb="5" eb="6">
      <t>アザ</t>
    </rPh>
    <phoneticPr fontId="2"/>
  </si>
  <si>
    <t>0225-74-2211</t>
  </si>
  <si>
    <t>501-0431</t>
  </si>
  <si>
    <t>本巣郡北方町北方１５０</t>
    <phoneticPr fontId="2"/>
  </si>
  <si>
    <t>058-324-1145</t>
  </si>
  <si>
    <t>503-1305</t>
  </si>
  <si>
    <t>養老郡養老町祖父江向野１４１８－４</t>
    <phoneticPr fontId="2"/>
  </si>
  <si>
    <t>0584-32-3161</t>
  </si>
  <si>
    <t>505-0027</t>
  </si>
  <si>
    <t>美濃加茂市本郷町３－３－１３</t>
    <phoneticPr fontId="2"/>
  </si>
  <si>
    <t>0574-26-1238</t>
  </si>
  <si>
    <t>506-0058</t>
  </si>
  <si>
    <t>632-0246</t>
  </si>
  <si>
    <t>0743-82-0222</t>
  </si>
  <si>
    <t>639-2247</t>
  </si>
  <si>
    <t>御所市玉手３００番地</t>
    <rPh sb="3" eb="5">
      <t>タマテ</t>
    </rPh>
    <rPh sb="8" eb="10">
      <t>バンチ</t>
    </rPh>
    <phoneticPr fontId="2"/>
  </si>
  <si>
    <t>0745-62-2085</t>
  </si>
  <si>
    <t>和歌山県</t>
    <phoneticPr fontId="2"/>
  </si>
  <si>
    <t>643-0021</t>
  </si>
  <si>
    <t>有田郡有田川町下津野４５９</t>
    <phoneticPr fontId="2"/>
  </si>
  <si>
    <t>0737-52-4340</t>
  </si>
  <si>
    <t>649-7113</t>
  </si>
  <si>
    <t>519-0501</t>
  </si>
  <si>
    <t>伊勢市小俣町明野１４８１</t>
    <phoneticPr fontId="2"/>
  </si>
  <si>
    <t>0596-37-4125</t>
    <phoneticPr fontId="2"/>
  </si>
  <si>
    <t>519-2181</t>
  </si>
  <si>
    <t>多気郡多気町相可５０</t>
    <phoneticPr fontId="2"/>
  </si>
  <si>
    <t>0598-38-2811</t>
  </si>
  <si>
    <t>518-0221</t>
  </si>
  <si>
    <t>伊賀市別府６９０</t>
    <phoneticPr fontId="2"/>
  </si>
  <si>
    <t>山形県</t>
    <phoneticPr fontId="2"/>
  </si>
  <si>
    <t>0688009109</t>
    <phoneticPr fontId="2"/>
  </si>
  <si>
    <t>999-0121</t>
  </si>
  <si>
    <t>0238-42-2101</t>
  </si>
  <si>
    <t>0688027170</t>
    <phoneticPr fontId="2"/>
  </si>
  <si>
    <t>0288009062</t>
    <phoneticPr fontId="2"/>
  </si>
  <si>
    <t>新庄市松本３７０</t>
    <phoneticPr fontId="2"/>
  </si>
  <si>
    <t>0233-28-8777</t>
  </si>
  <si>
    <t>0688009112</t>
    <phoneticPr fontId="2"/>
  </si>
  <si>
    <t>999-7601</t>
  </si>
  <si>
    <t>鶴岡市藤島字古楯跡２２１</t>
    <rPh sb="3" eb="5">
      <t>フジシマ</t>
    </rPh>
    <rPh sb="5" eb="6">
      <t>アザ</t>
    </rPh>
    <phoneticPr fontId="2"/>
  </si>
  <si>
    <t>0235-64-2151</t>
  </si>
  <si>
    <t>0688009104</t>
    <phoneticPr fontId="2"/>
  </si>
  <si>
    <t>上山市仙石６５０番地</t>
    <rPh sb="8" eb="10">
      <t>バンチ</t>
    </rPh>
    <phoneticPr fontId="2"/>
  </si>
  <si>
    <t>023-672-1700</t>
    <phoneticPr fontId="2"/>
  </si>
  <si>
    <t>福島県</t>
    <phoneticPr fontId="2"/>
  </si>
  <si>
    <t>0788009114</t>
    <phoneticPr fontId="2"/>
  </si>
  <si>
    <t>960-1192</t>
  </si>
  <si>
    <t>福島市永井川字北原田１</t>
    <rPh sb="6" eb="7">
      <t>アザ</t>
    </rPh>
    <phoneticPr fontId="2"/>
  </si>
  <si>
    <t>024-546-3381</t>
  </si>
  <si>
    <t>0788029615</t>
    <phoneticPr fontId="2"/>
  </si>
  <si>
    <t>964-0316</t>
  </si>
  <si>
    <t>二本松市下長折真角１３</t>
    <phoneticPr fontId="2"/>
  </si>
  <si>
    <t>0243-55-2121</t>
    <phoneticPr fontId="2"/>
  </si>
  <si>
    <t>0788009115</t>
    <phoneticPr fontId="2"/>
  </si>
  <si>
    <t>969-0401</t>
    <phoneticPr fontId="2"/>
  </si>
  <si>
    <t>0388009065</t>
    <phoneticPr fontId="2"/>
  </si>
  <si>
    <t>019-688-4211</t>
  </si>
  <si>
    <t>961-0822</t>
  </si>
  <si>
    <t>白河市瀬戸原６－１</t>
    <phoneticPr fontId="2"/>
  </si>
  <si>
    <t>0248-24-1176</t>
  </si>
  <si>
    <t>0788009117</t>
    <phoneticPr fontId="2"/>
  </si>
  <si>
    <t>963-6131</t>
  </si>
  <si>
    <t>0247-33-3214</t>
  </si>
  <si>
    <t>0788009118</t>
    <phoneticPr fontId="2"/>
  </si>
  <si>
    <t>963-3401</t>
  </si>
  <si>
    <t>620-1442</t>
  </si>
  <si>
    <t>0773-58-2049</t>
  </si>
  <si>
    <t>627-0142</t>
  </si>
  <si>
    <t>京丹後市弥栄町黒部３８０</t>
    <phoneticPr fontId="2"/>
  </si>
  <si>
    <t>大阪府</t>
    <phoneticPr fontId="2"/>
  </si>
  <si>
    <t>2788009308</t>
    <phoneticPr fontId="2"/>
  </si>
  <si>
    <t>563-0122</t>
    <phoneticPr fontId="2"/>
  </si>
  <si>
    <t>豊能郡能勢町上田尻５８０</t>
    <phoneticPr fontId="2"/>
  </si>
  <si>
    <t>072-737-0666</t>
    <phoneticPr fontId="2"/>
  </si>
  <si>
    <t>563-0037</t>
  </si>
  <si>
    <t>池田市八王寺２－５－１</t>
    <phoneticPr fontId="2"/>
  </si>
  <si>
    <t>072-761-8830</t>
    <phoneticPr fontId="2"/>
  </si>
  <si>
    <t>587-0051</t>
  </si>
  <si>
    <t>堺市美原区北余部５９５－１</t>
    <phoneticPr fontId="2"/>
  </si>
  <si>
    <t>いわき市植田町小名田６０番地</t>
    <rPh sb="12" eb="14">
      <t>バンチ</t>
    </rPh>
    <phoneticPr fontId="2"/>
  </si>
  <si>
    <t>0246-63-3310</t>
  </si>
  <si>
    <t>0788009125</t>
    <phoneticPr fontId="2"/>
  </si>
  <si>
    <t>975-0012</t>
  </si>
  <si>
    <t>愛知県</t>
    <phoneticPr fontId="2"/>
  </si>
  <si>
    <t>981-2153</t>
  </si>
  <si>
    <t>伊具郡丸森町字雁歌５１</t>
    <rPh sb="6" eb="7">
      <t>アザ</t>
    </rPh>
    <phoneticPr fontId="2"/>
  </si>
  <si>
    <t>0224-72-2020</t>
    <phoneticPr fontId="2"/>
  </si>
  <si>
    <t>0488009102</t>
    <phoneticPr fontId="2"/>
  </si>
  <si>
    <t>989-2361</t>
    <phoneticPr fontId="2"/>
  </si>
  <si>
    <t>386-0405</t>
  </si>
  <si>
    <t>上田市中丸子８１０－２</t>
    <phoneticPr fontId="2"/>
  </si>
  <si>
    <t>0268-42-2827</t>
  </si>
  <si>
    <t>399-0211</t>
  </si>
  <si>
    <t>諏訪郡富士見町富士見３３３０</t>
    <phoneticPr fontId="2"/>
  </si>
  <si>
    <t>0266-62-2282</t>
  </si>
  <si>
    <t>0477004057</t>
    <phoneticPr fontId="2"/>
  </si>
  <si>
    <t>022-384-2511</t>
  </si>
  <si>
    <t>0488027393</t>
    <phoneticPr fontId="2"/>
  </si>
  <si>
    <t>981-4111</t>
    <phoneticPr fontId="2"/>
  </si>
  <si>
    <t>0229-65-3900</t>
    <phoneticPr fontId="2"/>
  </si>
  <si>
    <t>0488029659</t>
    <phoneticPr fontId="2"/>
  </si>
  <si>
    <t>989-4204</t>
  </si>
  <si>
    <t>遠田郡美里町大柳字天神原７</t>
    <rPh sb="8" eb="9">
      <t>アザ</t>
    </rPh>
    <phoneticPr fontId="2"/>
  </si>
  <si>
    <t>0229-58-1122</t>
    <phoneticPr fontId="2"/>
  </si>
  <si>
    <t>0488009097</t>
    <phoneticPr fontId="2"/>
  </si>
  <si>
    <t>987-0004</t>
  </si>
  <si>
    <t>遠田郡美里町牛飼字伊勢堂裏３０</t>
    <rPh sb="8" eb="9">
      <t>アザ</t>
    </rPh>
    <phoneticPr fontId="2"/>
  </si>
  <si>
    <t>0229-32-3125</t>
  </si>
  <si>
    <t>0488028012</t>
    <phoneticPr fontId="2"/>
  </si>
  <si>
    <t>富山市東福沢２</t>
    <phoneticPr fontId="2"/>
  </si>
  <si>
    <t>076-483-1911</t>
    <phoneticPr fontId="2"/>
  </si>
  <si>
    <t>932-0805</t>
  </si>
  <si>
    <t>987-0602</t>
  </si>
  <si>
    <t>0488009093</t>
    <phoneticPr fontId="2"/>
  </si>
  <si>
    <t>989-5502</t>
  </si>
  <si>
    <t>栗原市若柳字川南戸ノ西１８４</t>
    <rPh sb="5" eb="6">
      <t>アザ</t>
    </rPh>
    <phoneticPr fontId="2"/>
  </si>
  <si>
    <t>0228-35-1818</t>
    <phoneticPr fontId="2"/>
  </si>
  <si>
    <t>0488009094</t>
    <phoneticPr fontId="2"/>
  </si>
  <si>
    <t>988-0341</t>
  </si>
  <si>
    <t>0226-42-2627</t>
  </si>
  <si>
    <t>秋田県</t>
    <phoneticPr fontId="2"/>
  </si>
  <si>
    <t>高山市山田町７１１</t>
    <phoneticPr fontId="2"/>
  </si>
  <si>
    <t>0577-33-1060</t>
  </si>
  <si>
    <t>2188009260</t>
    <phoneticPr fontId="2"/>
  </si>
  <si>
    <t>509-7201</t>
    <phoneticPr fontId="2"/>
  </si>
  <si>
    <t>恵那市大井町２６２５－１７</t>
    <phoneticPr fontId="2"/>
  </si>
  <si>
    <t>0573-26-1251</t>
    <phoneticPr fontId="2"/>
  </si>
  <si>
    <t>501-4221</t>
  </si>
  <si>
    <t>0575-65-3178</t>
  </si>
  <si>
    <t>中津川市立阿木高等学校</t>
    <phoneticPr fontId="2"/>
  </si>
  <si>
    <t>509-7321</t>
  </si>
  <si>
    <t>中津川市阿木１１９</t>
    <phoneticPr fontId="2"/>
  </si>
  <si>
    <t>0573-63-2243</t>
  </si>
  <si>
    <t>三重県</t>
    <phoneticPr fontId="2"/>
  </si>
  <si>
    <t>510-0874</t>
  </si>
  <si>
    <t>四日市市河原田町２８４７</t>
    <phoneticPr fontId="2"/>
  </si>
  <si>
    <t>059-345-5021</t>
    <phoneticPr fontId="2"/>
  </si>
  <si>
    <t>514-1136</t>
  </si>
  <si>
    <t>津市久居東鷹跡町１０５</t>
    <phoneticPr fontId="2"/>
  </si>
  <si>
    <t>059-255-2013</t>
  </si>
  <si>
    <t>0588019265</t>
    <phoneticPr fontId="2"/>
  </si>
  <si>
    <t>010-0126</t>
  </si>
  <si>
    <t>秋田市金足追分字海老穴１０２－４</t>
    <rPh sb="7" eb="8">
      <t>アザ</t>
    </rPh>
    <phoneticPr fontId="2"/>
  </si>
  <si>
    <t>018-873-3311</t>
  </si>
  <si>
    <t>0588009085</t>
    <phoneticPr fontId="2"/>
  </si>
  <si>
    <t>018-0604</t>
  </si>
  <si>
    <t>由利本荘市西目町沼田字新道下２－１４２</t>
    <rPh sb="10" eb="11">
      <t>アザ</t>
    </rPh>
    <phoneticPr fontId="2"/>
  </si>
  <si>
    <t>0184-33-2203</t>
  </si>
  <si>
    <t>0588009087</t>
    <phoneticPr fontId="2"/>
  </si>
  <si>
    <t>014-0054</t>
  </si>
  <si>
    <t>大仙市大曲金谷町２６－９</t>
    <phoneticPr fontId="2"/>
  </si>
  <si>
    <t>0187-63-2257</t>
  </si>
  <si>
    <t>0588009088</t>
    <phoneticPr fontId="2"/>
  </si>
  <si>
    <t>019-0701</t>
  </si>
  <si>
    <t>横手市増田町増田字一本柳１３７</t>
    <rPh sb="5" eb="6">
      <t>マチ</t>
    </rPh>
    <rPh sb="8" eb="9">
      <t>アザ</t>
    </rPh>
    <phoneticPr fontId="2"/>
  </si>
  <si>
    <t>0182-45-2073</t>
  </si>
  <si>
    <t>037-0093</t>
  </si>
  <si>
    <t>0173-37-2121</t>
  </si>
  <si>
    <t>034-8578</t>
  </si>
  <si>
    <t>0176-23-5341</t>
  </si>
  <si>
    <t>0299001136</t>
    <phoneticPr fontId="2"/>
  </si>
  <si>
    <t>039-0502</t>
  </si>
  <si>
    <t>0178-76-2215</t>
  </si>
  <si>
    <t>0288009060</t>
    <phoneticPr fontId="2"/>
  </si>
  <si>
    <t>036-0112</t>
  </si>
  <si>
    <t>平川市荒田上駒田１３０</t>
    <phoneticPr fontId="2"/>
  </si>
  <si>
    <t>0172-44-3015</t>
  </si>
  <si>
    <t>岩手県</t>
    <phoneticPr fontId="2"/>
  </si>
  <si>
    <t>0388009077</t>
    <phoneticPr fontId="2"/>
  </si>
  <si>
    <t>028-0021</t>
  </si>
  <si>
    <t>久慈市門前３６地割１０番地</t>
    <rPh sb="7" eb="9">
      <t>ジワリ</t>
    </rPh>
    <rPh sb="11" eb="13">
      <t>バンチ</t>
    </rPh>
    <phoneticPr fontId="2"/>
  </si>
  <si>
    <t>0194-53-4371</t>
  </si>
  <si>
    <t>0136-46-3376</t>
  </si>
  <si>
    <t>0188009007</t>
    <phoneticPr fontId="2"/>
  </si>
  <si>
    <t>046-0022</t>
  </si>
  <si>
    <t>余市郡余市町沢町６番地１</t>
    <rPh sb="9" eb="11">
      <t>バンチ</t>
    </rPh>
    <phoneticPr fontId="2"/>
  </si>
  <si>
    <t>0135-23-3191</t>
  </si>
  <si>
    <t>0188009001</t>
    <phoneticPr fontId="2"/>
  </si>
  <si>
    <t>石狩郡当別町春日町８４－４</t>
    <phoneticPr fontId="2"/>
  </si>
  <si>
    <t>0133-23-2444</t>
    <phoneticPr fontId="2"/>
  </si>
  <si>
    <t>0188026570</t>
    <phoneticPr fontId="2"/>
  </si>
  <si>
    <t>072-0024</t>
  </si>
  <si>
    <t>美唄市西１条南６丁目１－１</t>
    <phoneticPr fontId="2"/>
  </si>
  <si>
    <t>0388009067</t>
    <phoneticPr fontId="2"/>
  </si>
  <si>
    <t>025-0004</t>
  </si>
  <si>
    <t>0198-26-3131</t>
  </si>
  <si>
    <t>0388009075</t>
    <phoneticPr fontId="2"/>
  </si>
  <si>
    <t>0247-72-3171</t>
    <phoneticPr fontId="2"/>
  </si>
  <si>
    <t>0788009120</t>
    <phoneticPr fontId="2"/>
  </si>
  <si>
    <t>969-6546</t>
  </si>
  <si>
    <t>0242-83-4115</t>
  </si>
  <si>
    <t>0788009123</t>
    <phoneticPr fontId="2"/>
  </si>
  <si>
    <t>974-8261</t>
  </si>
  <si>
    <t>0388009071</t>
    <phoneticPr fontId="2"/>
  </si>
  <si>
    <t>023-1101</t>
  </si>
  <si>
    <t>0197-35-2017</t>
    <phoneticPr fontId="2"/>
  </si>
  <si>
    <t>0388009073</t>
    <phoneticPr fontId="2"/>
  </si>
  <si>
    <t>029-0803</t>
  </si>
  <si>
    <t>一関市千厩町千厩字石堂４５－２</t>
    <rPh sb="5" eb="6">
      <t>マチ</t>
    </rPh>
    <rPh sb="8" eb="9">
      <t>アザ</t>
    </rPh>
    <phoneticPr fontId="2"/>
  </si>
  <si>
    <t>0191-53-2091</t>
  </si>
  <si>
    <t>宮城県</t>
    <phoneticPr fontId="2"/>
  </si>
  <si>
    <t>0488009103</t>
    <phoneticPr fontId="2"/>
  </si>
  <si>
    <t>下高井郡木島平村穂高２９７５</t>
    <phoneticPr fontId="2"/>
  </si>
  <si>
    <t>0269-82-3115</t>
  </si>
  <si>
    <t>382-0097</t>
  </si>
  <si>
    <t>須坂市須坂１６１６</t>
    <phoneticPr fontId="2"/>
  </si>
  <si>
    <t>026-245-0103</t>
  </si>
  <si>
    <t>388-8007</t>
  </si>
  <si>
    <t>上伊那郡南箕輪村９１１０</t>
    <phoneticPr fontId="2"/>
  </si>
  <si>
    <t>0265-72-5281</t>
  </si>
  <si>
    <t>395-0804</t>
  </si>
  <si>
    <t>飯田市鼎名古熊２３６６－４</t>
    <phoneticPr fontId="2"/>
  </si>
  <si>
    <t>0265-22-5550</t>
  </si>
  <si>
    <t>399-0703</t>
  </si>
  <si>
    <t>塩尻市広丘高出４－４</t>
    <phoneticPr fontId="2"/>
  </si>
  <si>
    <t>0263-52-0015</t>
  </si>
  <si>
    <t>2088016629</t>
  </si>
  <si>
    <t>397-8571</t>
  </si>
  <si>
    <t>木曽郡木曽町福島１８２７－２</t>
    <rPh sb="0" eb="2">
      <t>キソ</t>
    </rPh>
    <rPh sb="6" eb="8">
      <t>フクシマ</t>
    </rPh>
    <phoneticPr fontId="2"/>
  </si>
  <si>
    <t>0264-22-2119</t>
  </si>
  <si>
    <t>399-8205</t>
  </si>
  <si>
    <t>安曇野市豊科４５３７</t>
    <phoneticPr fontId="2"/>
  </si>
  <si>
    <t>0263-72-2139</t>
  </si>
  <si>
    <t>富山県</t>
    <phoneticPr fontId="2"/>
  </si>
  <si>
    <t>939-0626</t>
  </si>
  <si>
    <t>下新川郡入善町入膳３９６３</t>
    <rPh sb="8" eb="9">
      <t>ゼン</t>
    </rPh>
    <phoneticPr fontId="2"/>
  </si>
  <si>
    <t>0765-72-1145</t>
  </si>
  <si>
    <t>930-1281</t>
  </si>
  <si>
    <t>0153-78-2053</t>
    <phoneticPr fontId="2"/>
  </si>
  <si>
    <t>0188009043</t>
    <phoneticPr fontId="2"/>
  </si>
  <si>
    <t>086-0214</t>
  </si>
  <si>
    <t>野付郡別海町別海緑町７０－１</t>
    <phoneticPr fontId="2"/>
  </si>
  <si>
    <t>0188009035</t>
    <phoneticPr fontId="2"/>
  </si>
  <si>
    <t>092-0017</t>
  </si>
  <si>
    <t>網走郡美幌町報徳９４番地</t>
    <rPh sb="10" eb="12">
      <t>バンチ</t>
    </rPh>
    <phoneticPr fontId="2"/>
  </si>
  <si>
    <t>0152-73-4136</t>
    <phoneticPr fontId="2"/>
  </si>
  <si>
    <t>小矢部市西中２１０</t>
    <phoneticPr fontId="2"/>
  </si>
  <si>
    <t>0766-67-1802</t>
  </si>
  <si>
    <t>939-1521</t>
  </si>
  <si>
    <t>南砺市苗島４４３</t>
    <phoneticPr fontId="2"/>
  </si>
  <si>
    <t>0763-22-2014</t>
  </si>
  <si>
    <t>石川県</t>
    <phoneticPr fontId="2"/>
  </si>
  <si>
    <t>0588009081</t>
    <phoneticPr fontId="2"/>
  </si>
  <si>
    <t>018-3314</t>
  </si>
  <si>
    <t>北秋田市伊勢町１－１</t>
    <phoneticPr fontId="2"/>
  </si>
  <si>
    <t>0186-60-0151</t>
    <phoneticPr fontId="2"/>
  </si>
  <si>
    <t>926-8555</t>
    <phoneticPr fontId="2"/>
  </si>
  <si>
    <t>七尾市下町戊部１２－１</t>
    <phoneticPr fontId="2"/>
  </si>
  <si>
    <t>0767-57-1411</t>
  </si>
  <si>
    <t>927-0433</t>
    <phoneticPr fontId="2"/>
  </si>
  <si>
    <t>鳳珠郡能登町字宇出津マ字１０６番地７</t>
    <rPh sb="6" eb="7">
      <t>アザ</t>
    </rPh>
    <phoneticPr fontId="2"/>
  </si>
  <si>
    <t>0768-62-0544</t>
    <phoneticPr fontId="2"/>
  </si>
  <si>
    <t>福井県</t>
    <phoneticPr fontId="2"/>
  </si>
  <si>
    <t>小浜市金屋４８－２</t>
    <phoneticPr fontId="2"/>
  </si>
  <si>
    <t>0770-56-0400</t>
  </si>
  <si>
    <t>910-0832</t>
  </si>
  <si>
    <t>福井市新保町４９－１</t>
    <phoneticPr fontId="2"/>
  </si>
  <si>
    <t>0776-54-5187</t>
  </si>
  <si>
    <t>919-0512</t>
  </si>
  <si>
    <t>坂井市坂井町宮領５７－５</t>
    <phoneticPr fontId="2"/>
  </si>
  <si>
    <t>0776-66-0268</t>
  </si>
  <si>
    <t>青森県</t>
    <phoneticPr fontId="2"/>
  </si>
  <si>
    <t>0288009061</t>
    <phoneticPr fontId="2"/>
  </si>
  <si>
    <t>北斗市向野２－２６－１</t>
    <phoneticPr fontId="2"/>
  </si>
  <si>
    <t>0138-77-8800</t>
    <phoneticPr fontId="2"/>
  </si>
  <si>
    <t>0139500088</t>
    <phoneticPr fontId="2"/>
  </si>
  <si>
    <t>056-0144</t>
  </si>
  <si>
    <t>日高郡新ひだか町静内田原７９７番地</t>
    <rPh sb="15" eb="17">
      <t>バンチ</t>
    </rPh>
    <phoneticPr fontId="2"/>
  </si>
  <si>
    <t>0146-46-2101</t>
    <phoneticPr fontId="2"/>
  </si>
  <si>
    <t>0188009481</t>
    <phoneticPr fontId="2"/>
  </si>
  <si>
    <t>049-4433</t>
  </si>
  <si>
    <t>久遠郡せたな町北檜山区丹羽３６０－１</t>
    <phoneticPr fontId="2"/>
  </si>
  <si>
    <t>0137-84-5331</t>
    <phoneticPr fontId="2"/>
  </si>
  <si>
    <t>0188009010</t>
    <phoneticPr fontId="2"/>
  </si>
  <si>
    <t>0136-45-2357</t>
  </si>
  <si>
    <t>0188009008</t>
    <phoneticPr fontId="2"/>
  </si>
  <si>
    <t>048-1731</t>
  </si>
  <si>
    <t>北杜市長坂町渋沢１００７－１９</t>
  </si>
  <si>
    <t>0551-20-4025</t>
  </si>
  <si>
    <t>400-0117</t>
  </si>
  <si>
    <t>甲斐市西八幡４５３３</t>
  </si>
  <si>
    <t>055-276-2611</t>
  </si>
  <si>
    <t>406-0031</t>
  </si>
  <si>
    <t>笛吹市石和町市部３</t>
  </si>
  <si>
    <t>055-262-2135</t>
  </si>
  <si>
    <t>静岡県</t>
  </si>
  <si>
    <t>415-0306</t>
  </si>
  <si>
    <t>賀茂郡南伊豆町石井５８</t>
  </si>
  <si>
    <t>0558-62-0103</t>
  </si>
  <si>
    <t>419-0124</t>
  </si>
  <si>
    <t>田方郡函南町塚本９６１</t>
  </si>
  <si>
    <t>055-978-2265</t>
  </si>
  <si>
    <t>418-0073</t>
  </si>
  <si>
    <t>富士宮市弓沢町７３２</t>
  </si>
  <si>
    <t>0544-27-3205</t>
  </si>
  <si>
    <t>420-0812</t>
  </si>
  <si>
    <t>静岡市葵区古庄３－１－１</t>
  </si>
  <si>
    <t>054-261-0111</t>
  </si>
  <si>
    <t>新潟県</t>
    <phoneticPr fontId="2"/>
  </si>
  <si>
    <t>943-0836</t>
  </si>
  <si>
    <t>上越市東城町１－４－４１</t>
    <phoneticPr fontId="2"/>
  </si>
  <si>
    <t>025-524-2260</t>
  </si>
  <si>
    <t>945-0826</t>
  </si>
  <si>
    <t>柏崎市元城町１－１</t>
    <phoneticPr fontId="2"/>
  </si>
  <si>
    <t>0257-22-5288</t>
  </si>
  <si>
    <t>940-1198</t>
    <phoneticPr fontId="2"/>
  </si>
  <si>
    <t>028-0541</t>
  </si>
  <si>
    <t>0198-62-2827</t>
  </si>
  <si>
    <t>0388009069</t>
    <phoneticPr fontId="2"/>
  </si>
  <si>
    <t>023-0402</t>
  </si>
  <si>
    <t>0197-47-0311</t>
  </si>
  <si>
    <t>959-1325</t>
  </si>
  <si>
    <t>加茂市神明町２－１５－５</t>
    <phoneticPr fontId="2"/>
  </si>
  <si>
    <t>0256-52-3115</t>
  </si>
  <si>
    <t>953-0041</t>
  </si>
  <si>
    <t>新潟市西蒲区巻甲４２９５－１</t>
    <phoneticPr fontId="2"/>
  </si>
  <si>
    <t>0256-72-3261</t>
    <phoneticPr fontId="2"/>
  </si>
  <si>
    <t>957-8502</t>
    <phoneticPr fontId="2"/>
  </si>
  <si>
    <t>新発田市大栄町６－４－２３</t>
    <phoneticPr fontId="2"/>
  </si>
  <si>
    <t>0254-22-2303</t>
  </si>
  <si>
    <t>958-0856</t>
  </si>
  <si>
    <t>村上市飯野桜ケ丘１０－２５</t>
    <phoneticPr fontId="2"/>
  </si>
  <si>
    <t>0254-52-5201</t>
  </si>
  <si>
    <t>952-0202</t>
  </si>
  <si>
    <t>佐渡市栗野江３７７－１</t>
    <phoneticPr fontId="2"/>
  </si>
  <si>
    <t>長野県</t>
    <phoneticPr fontId="2"/>
  </si>
  <si>
    <t>389-2301</t>
  </si>
  <si>
    <t>上川郡剣淵町仲町２２－１</t>
    <phoneticPr fontId="2"/>
  </si>
  <si>
    <t>長野市篠ノ井布施高田２００</t>
    <phoneticPr fontId="2"/>
  </si>
  <si>
    <t>026-292-0037</t>
  </si>
  <si>
    <t>385-0022</t>
  </si>
  <si>
    <t>佐久市岩村田９９１</t>
    <phoneticPr fontId="2"/>
  </si>
  <si>
    <t>0267-67-4010</t>
  </si>
  <si>
    <t>073-1103</t>
  </si>
  <si>
    <t>樺戸郡新十津川町中央１３番地</t>
    <rPh sb="12" eb="14">
      <t>バンチ</t>
    </rPh>
    <phoneticPr fontId="2"/>
  </si>
  <si>
    <t>0125-76-2621</t>
  </si>
  <si>
    <t>0188016764</t>
    <phoneticPr fontId="2"/>
  </si>
  <si>
    <t>076-0037</t>
  </si>
  <si>
    <t>富良野市西町１番１号</t>
    <rPh sb="7" eb="8">
      <t>バン</t>
    </rPh>
    <rPh sb="9" eb="10">
      <t>ゴウ</t>
    </rPh>
    <phoneticPr fontId="2"/>
  </si>
  <si>
    <t>0167-22-2594</t>
  </si>
  <si>
    <t>074-0008</t>
    <phoneticPr fontId="2"/>
  </si>
  <si>
    <t>深川市８条５番１０号</t>
    <rPh sb="0" eb="3">
      <t>フカガワシ</t>
    </rPh>
    <rPh sb="4" eb="5">
      <t>ジョウ</t>
    </rPh>
    <rPh sb="6" eb="7">
      <t>バン</t>
    </rPh>
    <rPh sb="9" eb="10">
      <t>ゴウ</t>
    </rPh>
    <phoneticPr fontId="2"/>
  </si>
  <si>
    <t>0164-23-3561</t>
    <phoneticPr fontId="2"/>
  </si>
  <si>
    <t>東北海道</t>
    <rPh sb="0" eb="1">
      <t>ヒガシ</t>
    </rPh>
    <phoneticPr fontId="2"/>
  </si>
  <si>
    <t>0188009042</t>
    <phoneticPr fontId="2"/>
  </si>
  <si>
    <t>088-2682</t>
    <phoneticPr fontId="2"/>
  </si>
  <si>
    <t>標津郡中標津町計根別南２条西１－１－１</t>
    <phoneticPr fontId="2"/>
  </si>
  <si>
    <t>0495-72-1566</t>
  </si>
  <si>
    <t>羽生市羽生３２３</t>
    <rPh sb="3" eb="5">
      <t>ハニュウ</t>
    </rPh>
    <phoneticPr fontId="2"/>
  </si>
  <si>
    <t>048-561-0341</t>
  </si>
  <si>
    <t>千葉県</t>
  </si>
  <si>
    <t>270-0114</t>
  </si>
  <si>
    <t>流山市東初石２－９８</t>
  </si>
  <si>
    <t>286-0846</t>
  </si>
  <si>
    <t>成田市松崎２０</t>
  </si>
  <si>
    <t>0476-26-8111</t>
  </si>
  <si>
    <t>289-0116</t>
  </si>
  <si>
    <t>成田市名古屋２４７</t>
  </si>
  <si>
    <t>0476-96-1161</t>
  </si>
  <si>
    <t>1288009166</t>
  </si>
  <si>
    <t>289-2241</t>
  </si>
  <si>
    <t>香取郡多古町多古３２３６</t>
  </si>
  <si>
    <t>0479-76-2557</t>
  </si>
  <si>
    <t>289-2516</t>
  </si>
  <si>
    <t>088-2313</t>
  </si>
  <si>
    <t>01564-5-3121</t>
  </si>
  <si>
    <t>0188009053</t>
    <phoneticPr fontId="2"/>
  </si>
  <si>
    <t>089-1501</t>
  </si>
  <si>
    <t>924-8544</t>
    <phoneticPr fontId="2"/>
  </si>
  <si>
    <t>白山市三浦町５００－１</t>
    <phoneticPr fontId="2"/>
  </si>
  <si>
    <t>076-275-1144</t>
  </si>
  <si>
    <t>080-0834</t>
  </si>
  <si>
    <t>帯広市稲田町西１線９番地</t>
    <rPh sb="10" eb="12">
      <t>バンチ</t>
    </rPh>
    <phoneticPr fontId="2"/>
  </si>
  <si>
    <t>0155-48-3051</t>
  </si>
  <si>
    <t>南北海道</t>
    <rPh sb="0" eb="1">
      <t>ナン</t>
    </rPh>
    <phoneticPr fontId="2"/>
  </si>
  <si>
    <t>0188009012</t>
    <phoneticPr fontId="2"/>
  </si>
  <si>
    <t>岩見沢市並木町１－５</t>
    <phoneticPr fontId="2"/>
  </si>
  <si>
    <t>0126-22-0130</t>
  </si>
  <si>
    <t>0188009002</t>
    <phoneticPr fontId="2"/>
  </si>
  <si>
    <t>069-8533</t>
  </si>
  <si>
    <t>江別市文京台緑町５６９番地</t>
    <rPh sb="11" eb="13">
      <t>バンチ</t>
    </rPh>
    <phoneticPr fontId="2"/>
  </si>
  <si>
    <t>011-386-3111</t>
  </si>
  <si>
    <t>0188009006</t>
    <phoneticPr fontId="2"/>
  </si>
  <si>
    <t>044-0083</t>
  </si>
  <si>
    <t>虻田郡倶知安町旭１５番地</t>
    <rPh sb="10" eb="12">
      <t>バンチ</t>
    </rPh>
    <phoneticPr fontId="2"/>
  </si>
  <si>
    <t>0136-22-1148</t>
  </si>
  <si>
    <t>0188009003</t>
    <phoneticPr fontId="2"/>
  </si>
  <si>
    <t>041-1231</t>
  </si>
  <si>
    <t>葛飾区西亀有１－２８－１</t>
  </si>
  <si>
    <t>03-3602-2865</t>
  </si>
  <si>
    <t>100-1401</t>
  </si>
  <si>
    <t>048-1501</t>
  </si>
  <si>
    <t>虻田郡ニセコ町字富士見１４１－９</t>
    <rPh sb="7" eb="8">
      <t>アザ</t>
    </rPh>
    <phoneticPr fontId="2"/>
  </si>
  <si>
    <t>0136-44-2224</t>
  </si>
  <si>
    <t>0188009057</t>
    <phoneticPr fontId="2"/>
  </si>
  <si>
    <t>052-0101</t>
  </si>
  <si>
    <t>有珠郡壮瞥町字滝之町２３５－１３</t>
    <rPh sb="6" eb="7">
      <t>アザ</t>
    </rPh>
    <phoneticPr fontId="2"/>
  </si>
  <si>
    <t>0142-66-2456</t>
  </si>
  <si>
    <t>0188009055</t>
    <phoneticPr fontId="2"/>
  </si>
  <si>
    <t>243-0422</t>
  </si>
  <si>
    <t>海老名市中新田４－１２－１</t>
  </si>
  <si>
    <t>046-231-5202</t>
  </si>
  <si>
    <t>258-0021</t>
  </si>
  <si>
    <t>足柄上郡開成町吉田島２８１</t>
  </si>
  <si>
    <t>0465-82-0151</t>
  </si>
  <si>
    <t>238-0114</t>
  </si>
  <si>
    <t>三浦市初声町和田３０２３－１</t>
  </si>
  <si>
    <t>046-888-1036</t>
  </si>
  <si>
    <t>山梨県</t>
  </si>
  <si>
    <t>408-0023</t>
  </si>
  <si>
    <t>0299-22-4135</t>
  </si>
  <si>
    <t>0888009154</t>
  </si>
  <si>
    <t>300-0504</t>
  </si>
  <si>
    <t>稲敷市江戸崎甲４７６－２</t>
  </si>
  <si>
    <t>029-892-2103</t>
  </si>
  <si>
    <t>0888009156</t>
  </si>
  <si>
    <t>300-4417</t>
  </si>
  <si>
    <t>桜川市真壁町飯塚２１０</t>
  </si>
  <si>
    <t>0296-55-3715</t>
  </si>
  <si>
    <t>合　　　　　計</t>
    <rPh sb="0" eb="1">
      <t>ゴウ</t>
    </rPh>
    <rPh sb="6" eb="7">
      <t>ケイ</t>
    </rPh>
    <phoneticPr fontId="2"/>
  </si>
  <si>
    <t>栃木県</t>
  </si>
  <si>
    <t>0988009136</t>
  </si>
  <si>
    <t>宇都宮市元今泉８－２－１</t>
  </si>
  <si>
    <t>028-661-1525</t>
  </si>
  <si>
    <t>0988009137</t>
  </si>
  <si>
    <t>322-0524</t>
  </si>
  <si>
    <t>鹿沼市みなみ町８－７３</t>
  </si>
  <si>
    <t>0289-75-2231</t>
  </si>
  <si>
    <t>0988009138</t>
  </si>
  <si>
    <t>323-0802</t>
  </si>
  <si>
    <t>426-0016</t>
  </si>
  <si>
    <t>藤枝市郡９７０</t>
  </si>
  <si>
    <t>054-641-2400</t>
  </si>
  <si>
    <t>439-0022</t>
  </si>
  <si>
    <t>菊川市東横地１２２２―３</t>
  </si>
  <si>
    <t>0537-35-3181</t>
  </si>
  <si>
    <t>437-0215</t>
  </si>
  <si>
    <t>周智郡森町森２０８５</t>
    <rPh sb="5" eb="6">
      <t>モリ</t>
    </rPh>
    <phoneticPr fontId="2"/>
  </si>
  <si>
    <t>0538-85-6000</t>
  </si>
  <si>
    <t>431-3314</t>
  </si>
  <si>
    <t>浜松市天竜区二俣町二俣６０１</t>
  </si>
  <si>
    <t>053-925-3139</t>
  </si>
  <si>
    <t>長岡市曲新町３－１３－１</t>
    <phoneticPr fontId="2"/>
  </si>
  <si>
    <t>0258-37-2266</t>
  </si>
  <si>
    <t>948-0055</t>
  </si>
  <si>
    <t>438-8718</t>
  </si>
  <si>
    <t>磐田市中泉１６８番地</t>
    <rPh sb="8" eb="10">
      <t>バンチ</t>
    </rPh>
    <phoneticPr fontId="2"/>
  </si>
  <si>
    <t>432-8686</t>
  </si>
  <si>
    <t>浜松市西区大平台４－２５－１</t>
  </si>
  <si>
    <t>053-482-1011</t>
  </si>
  <si>
    <t>431-2213</t>
  </si>
  <si>
    <t>浜松市北区引佐町金指１４２８</t>
  </si>
  <si>
    <t>053-542-0016</t>
  </si>
  <si>
    <t>北北海道</t>
    <rPh sb="0" eb="1">
      <t>キタ</t>
    </rPh>
    <rPh sb="1" eb="2">
      <t>キタ</t>
    </rPh>
    <phoneticPr fontId="2"/>
  </si>
  <si>
    <t>0188009023</t>
    <phoneticPr fontId="2"/>
  </si>
  <si>
    <t>079-8431</t>
  </si>
  <si>
    <t>旭川市永山町１４－１５３</t>
    <phoneticPr fontId="2"/>
  </si>
  <si>
    <t>0166-48-2887</t>
  </si>
  <si>
    <t>0188009031</t>
    <phoneticPr fontId="2"/>
  </si>
  <si>
    <t>098-0338</t>
  </si>
  <si>
    <t>0165-34-2549</t>
  </si>
  <si>
    <t>0188009032</t>
    <phoneticPr fontId="2"/>
  </si>
  <si>
    <t>098-3541</t>
  </si>
  <si>
    <t>天塩郡遠別町北浜７４番地</t>
    <rPh sb="10" eb="12">
      <t>バンチ</t>
    </rPh>
    <phoneticPr fontId="2"/>
  </si>
  <si>
    <t>0188009022</t>
    <phoneticPr fontId="2"/>
  </si>
  <si>
    <t>074-0495</t>
  </si>
  <si>
    <t>雨竜郡幌加内町字平和</t>
    <rPh sb="7" eb="8">
      <t>アザ</t>
    </rPh>
    <phoneticPr fontId="2"/>
  </si>
  <si>
    <t>0165-35-2405</t>
    <phoneticPr fontId="2"/>
  </si>
  <si>
    <t>0188009019</t>
    <phoneticPr fontId="2"/>
  </si>
  <si>
    <t>0480-32-0029</t>
  </si>
  <si>
    <t>350-0036</t>
  </si>
  <si>
    <t>川越市小仙波町５－１４</t>
  </si>
  <si>
    <t>049-222-4148</t>
  </si>
  <si>
    <t>368-0005</t>
  </si>
  <si>
    <t>秩父市大野原２０００</t>
  </si>
  <si>
    <t>0494-22-3017</t>
  </si>
  <si>
    <t>さいたま市中央区円阿弥７－４－１</t>
  </si>
  <si>
    <t>048-852-6880</t>
  </si>
  <si>
    <t>367-0216</t>
  </si>
  <si>
    <t>本庄市児玉町金屋９８０</t>
  </si>
  <si>
    <t>329-2712</t>
  </si>
  <si>
    <t>那須塩原市下永田４－３－５２</t>
  </si>
  <si>
    <t>0287-36-1225</t>
  </si>
  <si>
    <t>0988009145</t>
  </si>
  <si>
    <t>329-2155</t>
  </si>
  <si>
    <t>矢板市片俣６１８－２</t>
  </si>
  <si>
    <t>0287-43-1231</t>
  </si>
  <si>
    <t>群馬県</t>
  </si>
  <si>
    <t>371-0017</t>
  </si>
  <si>
    <t>前橋市日吉町２－２５－１</t>
  </si>
  <si>
    <t>027-231-2403</t>
  </si>
  <si>
    <t>372-0045</t>
  </si>
  <si>
    <t>伊勢崎市上泉町２１２番地</t>
  </si>
  <si>
    <t>0270-25-3266</t>
  </si>
  <si>
    <t>378-0014</t>
  </si>
  <si>
    <t>沼田市栄町１６５－２</t>
  </si>
  <si>
    <t>0278-23-1131</t>
  </si>
  <si>
    <t>375-0017</t>
  </si>
  <si>
    <t>藤岡市篠塚９０</t>
  </si>
  <si>
    <t>0274-22-2308</t>
  </si>
  <si>
    <t>370-2316</t>
  </si>
  <si>
    <t>富岡市富岡４５１</t>
  </si>
  <si>
    <t>0274-62-0690</t>
  </si>
  <si>
    <t>379-0116</t>
  </si>
  <si>
    <t>安中市安中１－２－８</t>
  </si>
  <si>
    <t>1288016148</t>
    <phoneticPr fontId="11"/>
  </si>
  <si>
    <t>旭市ロ１番地</t>
    <rPh sb="4" eb="6">
      <t>バンチ</t>
    </rPh>
    <phoneticPr fontId="2"/>
  </si>
  <si>
    <t>299-3251</t>
  </si>
  <si>
    <t>0475-72-0003</t>
  </si>
  <si>
    <t>297-0019</t>
  </si>
  <si>
    <t>茂原市上林２８３</t>
  </si>
  <si>
    <t>0475-22-3315</t>
  </si>
  <si>
    <t>南房総市和田町海発１６０４</t>
  </si>
  <si>
    <t>0470-47-2551</t>
  </si>
  <si>
    <t>河西郡更別村更別基線９５</t>
    <phoneticPr fontId="2"/>
  </si>
  <si>
    <t>0155-52-2362</t>
  </si>
  <si>
    <t>0188009044</t>
    <phoneticPr fontId="2"/>
  </si>
  <si>
    <t>027-381-0227</t>
  </si>
  <si>
    <t>377-0424</t>
  </si>
  <si>
    <t>吾妻郡中之条町大字中之条町１３０３</t>
    <rPh sb="7" eb="9">
      <t>オオアザ</t>
    </rPh>
    <rPh sb="12" eb="13">
      <t>チョウ</t>
    </rPh>
    <phoneticPr fontId="2"/>
  </si>
  <si>
    <t>0279-75-3455</t>
  </si>
  <si>
    <t>370-0511</t>
  </si>
  <si>
    <t>邑楽郡大泉町北小泉２－１６－１</t>
  </si>
  <si>
    <t>0276-62-3564</t>
  </si>
  <si>
    <t>埼玉県</t>
  </si>
  <si>
    <t>360-0812</t>
  </si>
  <si>
    <t>熊谷市大原３－３－１</t>
  </si>
  <si>
    <t>048-521-0051</t>
  </si>
  <si>
    <t>345-0024</t>
  </si>
  <si>
    <t>北葛飾郡杉戸町堤根１６８４－１</t>
  </si>
  <si>
    <t>小山市東山田４４８－２９</t>
  </si>
  <si>
    <t>0285-49-2932</t>
  </si>
  <si>
    <t>0988009139</t>
  </si>
  <si>
    <t>328-0054</t>
  </si>
  <si>
    <t>栃木市平井町９１１</t>
    <rPh sb="0" eb="2">
      <t>トチギ</t>
    </rPh>
    <rPh sb="2" eb="3">
      <t>シ</t>
    </rPh>
    <phoneticPr fontId="2"/>
  </si>
  <si>
    <t>0282-22-0326</t>
  </si>
  <si>
    <t>0920902071</t>
  </si>
  <si>
    <t>321-4415</t>
  </si>
  <si>
    <t>0285-82-3415</t>
  </si>
  <si>
    <t>0999004753</t>
  </si>
  <si>
    <t>八丈島八丈町大賀郷３０２０</t>
    <rPh sb="0" eb="3">
      <t>ハチジョウジマ</t>
    </rPh>
    <phoneticPr fontId="2"/>
  </si>
  <si>
    <t>04996-2-1181</t>
  </si>
  <si>
    <t>183-0056</t>
  </si>
  <si>
    <t>府中市寿町１－１０－２</t>
  </si>
  <si>
    <t>神奈川県</t>
  </si>
  <si>
    <t>254-0064</t>
  </si>
  <si>
    <t>平塚市逹上ケ丘１０－１０</t>
  </si>
  <si>
    <t>0295-72-0079</t>
  </si>
  <si>
    <t>0888009149</t>
  </si>
  <si>
    <t>311-0114</t>
  </si>
  <si>
    <t>那珂市東木倉９８３</t>
  </si>
  <si>
    <t>029-298-6266</t>
  </si>
  <si>
    <t>0888101456</t>
  </si>
  <si>
    <t>石岡市石岡１－９</t>
  </si>
  <si>
    <t>292-0454</t>
  </si>
  <si>
    <t>君津市青柳４８</t>
  </si>
  <si>
    <t>0439-27-2351</t>
  </si>
  <si>
    <t>274-0077</t>
  </si>
  <si>
    <t>船橋市薬円台５－３４－１</t>
  </si>
  <si>
    <t>047-464-0011</t>
  </si>
  <si>
    <t>278-0043</t>
  </si>
  <si>
    <t>野田市清水４８２</t>
  </si>
  <si>
    <t>04-7122-4581</t>
  </si>
  <si>
    <t>東京都</t>
  </si>
  <si>
    <t>158-8566</t>
  </si>
  <si>
    <t>世田谷区深沢５－３８－１</t>
  </si>
  <si>
    <t>03-3705-2154</t>
  </si>
  <si>
    <t>167-0035</t>
  </si>
  <si>
    <t>杉並区今川３－２５－１</t>
  </si>
  <si>
    <t>03-3399-0191</t>
  </si>
  <si>
    <t>190-1211</t>
  </si>
  <si>
    <t>西多摩郡瑞穂町石畑２０２７</t>
  </si>
  <si>
    <t>124-0002</t>
  </si>
  <si>
    <t>県C</t>
  </si>
  <si>
    <t>農クC</t>
    <rPh sb="0" eb="1">
      <t>ノウ</t>
    </rPh>
    <phoneticPr fontId="2"/>
  </si>
  <si>
    <t>農文協　　　　利用者Ｃ</t>
    <rPh sb="0" eb="1">
      <t>ノウ</t>
    </rPh>
    <rPh sb="1" eb="2">
      <t>ブン</t>
    </rPh>
    <rPh sb="2" eb="3">
      <t>キョウ</t>
    </rPh>
    <rPh sb="7" eb="10">
      <t>リヨウシャ</t>
    </rPh>
    <phoneticPr fontId="2"/>
  </si>
  <si>
    <t>利用者名</t>
  </si>
  <si>
    <t>顧 問</t>
    <rPh sb="0" eb="1">
      <t>カエリミ</t>
    </rPh>
    <rPh sb="2" eb="3">
      <t>トイ</t>
    </rPh>
    <phoneticPr fontId="2"/>
  </si>
  <si>
    <t>〒</t>
  </si>
  <si>
    <t>住　　　所</t>
    <rPh sb="0" eb="1">
      <t>ジュウ</t>
    </rPh>
    <rPh sb="4" eb="5">
      <t>ショ</t>
    </rPh>
    <phoneticPr fontId="2"/>
  </si>
  <si>
    <t>ＴＥＬ</t>
  </si>
  <si>
    <t>クラブ会員</t>
    <rPh sb="3" eb="5">
      <t>カイイン</t>
    </rPh>
    <phoneticPr fontId="2"/>
  </si>
  <si>
    <t>学校保管</t>
    <rPh sb="0" eb="2">
      <t>ガッコウ</t>
    </rPh>
    <rPh sb="2" eb="4">
      <t>ホカン</t>
    </rPh>
    <phoneticPr fontId="2"/>
  </si>
  <si>
    <t>茨城県</t>
  </si>
  <si>
    <t>0899005381</t>
  </si>
  <si>
    <t>319-3526</t>
  </si>
  <si>
    <t>久慈郡大子町大子２２４</t>
  </si>
  <si>
    <t>774-0045</t>
    <phoneticPr fontId="11"/>
  </si>
  <si>
    <t>0884-22-1408</t>
    <phoneticPr fontId="11"/>
  </si>
  <si>
    <t>2277008139</t>
    <phoneticPr fontId="11"/>
  </si>
  <si>
    <t>338-0007</t>
    <phoneticPr fontId="11"/>
  </si>
  <si>
    <t>068-0818</t>
    <phoneticPr fontId="11"/>
  </si>
  <si>
    <t>虻田郡真狩村字光６番地</t>
    <rPh sb="6" eb="7">
      <t>アザ</t>
    </rPh>
    <rPh sb="9" eb="11">
      <t>バンチ</t>
    </rPh>
    <phoneticPr fontId="2"/>
  </si>
  <si>
    <t>虻田郡留寿都村字留寿都１７９－１</t>
    <rPh sb="7" eb="8">
      <t>アザ</t>
    </rPh>
    <phoneticPr fontId="2"/>
  </si>
  <si>
    <t>五所川原市一野坪字朝日田１２－３７</t>
    <rPh sb="5" eb="7">
      <t>イチノ</t>
    </rPh>
    <rPh sb="7" eb="8">
      <t>ツボ</t>
    </rPh>
    <rPh sb="8" eb="9">
      <t>アザ</t>
    </rPh>
    <phoneticPr fontId="2"/>
  </si>
  <si>
    <t>十和田市相坂字高清水７８－９２</t>
    <rPh sb="4" eb="6">
      <t>アイサカ</t>
    </rPh>
    <rPh sb="6" eb="7">
      <t>アザ</t>
    </rPh>
    <phoneticPr fontId="2"/>
  </si>
  <si>
    <t>三戸郡南部町下名久井字下諏訪平１</t>
    <rPh sb="6" eb="7">
      <t>シモ</t>
    </rPh>
    <rPh sb="7" eb="10">
      <t>ナクイ</t>
    </rPh>
    <rPh sb="10" eb="11">
      <t>アザ</t>
    </rPh>
    <phoneticPr fontId="2"/>
  </si>
  <si>
    <t>0195-33-3042</t>
    <phoneticPr fontId="11"/>
  </si>
  <si>
    <t>020-0605　</t>
    <phoneticPr fontId="11"/>
  </si>
  <si>
    <t>花巻市葛１-６８</t>
    <phoneticPr fontId="2"/>
  </si>
  <si>
    <t>奥州市胆沢小山字笹森１</t>
    <rPh sb="7" eb="8">
      <t>アザ</t>
    </rPh>
    <phoneticPr fontId="2"/>
  </si>
  <si>
    <t>奥州市江刺岩谷堂字根岸１１６</t>
    <rPh sb="8" eb="9">
      <t>アザ</t>
    </rPh>
    <phoneticPr fontId="2"/>
  </si>
  <si>
    <t>名取市高舘吉田字吉合６６</t>
    <rPh sb="3" eb="4">
      <t>タカ</t>
    </rPh>
    <rPh sb="4" eb="5">
      <t>ダテ</t>
    </rPh>
    <rPh sb="5" eb="7">
      <t>ヨシダ</t>
    </rPh>
    <rPh sb="7" eb="8">
      <t>アザ</t>
    </rPh>
    <rPh sb="8" eb="9">
      <t>ヨシ</t>
    </rPh>
    <rPh sb="9" eb="10">
      <t>ゴウ</t>
    </rPh>
    <phoneticPr fontId="2"/>
  </si>
  <si>
    <t>気仙沼市本吉町津谷桜子２－２４</t>
    <rPh sb="0" eb="4">
      <t>ケセンヌマシ</t>
    </rPh>
    <rPh sb="4" eb="7">
      <t>モトヨシチョウ</t>
    </rPh>
    <phoneticPr fontId="2"/>
  </si>
  <si>
    <t>東置賜郡川西町大字上小松３７２３</t>
    <rPh sb="7" eb="9">
      <t>オオアザ</t>
    </rPh>
    <rPh sb="9" eb="10">
      <t>ウエ</t>
    </rPh>
    <phoneticPr fontId="2"/>
  </si>
  <si>
    <t>999-3193</t>
    <phoneticPr fontId="11"/>
  </si>
  <si>
    <t>岩瀬郡鏡石町桜町２０７</t>
    <rPh sb="6" eb="8">
      <t>サクラチョウ</t>
    </rPh>
    <phoneticPr fontId="2"/>
  </si>
  <si>
    <t>那珂市東木倉９８３</t>
    <phoneticPr fontId="11"/>
  </si>
  <si>
    <t>315-0001</t>
    <phoneticPr fontId="11"/>
  </si>
  <si>
    <t>321-0954</t>
    <phoneticPr fontId="11"/>
  </si>
  <si>
    <t>真岡市下籠谷３９６</t>
    <rPh sb="4" eb="5">
      <t>カゴ</t>
    </rPh>
    <phoneticPr fontId="11"/>
  </si>
  <si>
    <t>348-8502</t>
    <phoneticPr fontId="11"/>
  </si>
  <si>
    <t>0479-62-0129</t>
    <phoneticPr fontId="11"/>
  </si>
  <si>
    <t>0470-62-1171</t>
    <phoneticPr fontId="11"/>
  </si>
  <si>
    <t>042-362-2211</t>
    <phoneticPr fontId="11"/>
  </si>
  <si>
    <t>042-760-6131</t>
    <phoneticPr fontId="11"/>
  </si>
  <si>
    <t>十日町市高山４丁目４６１</t>
    <rPh sb="7" eb="9">
      <t>チョウメ</t>
    </rPh>
    <phoneticPr fontId="2"/>
  </si>
  <si>
    <t>399-4594</t>
    <phoneticPr fontId="11"/>
  </si>
  <si>
    <t>917-0293</t>
    <phoneticPr fontId="11"/>
  </si>
  <si>
    <t>470-0372</t>
    <phoneticPr fontId="11"/>
  </si>
  <si>
    <t>075-854-0022</t>
    <phoneticPr fontId="11"/>
  </si>
  <si>
    <t>丹波篠山市郡家４０３－１</t>
    <rPh sb="0" eb="2">
      <t>タンバ</t>
    </rPh>
    <phoneticPr fontId="2"/>
  </si>
  <si>
    <t>丹波篠山市福住１２６０</t>
    <rPh sb="0" eb="2">
      <t>タンバ</t>
    </rPh>
    <phoneticPr fontId="2"/>
  </si>
  <si>
    <t>奈良市都祁友田町９３７</t>
    <rPh sb="7" eb="8">
      <t>マチ</t>
    </rPh>
    <phoneticPr fontId="2"/>
  </si>
  <si>
    <t>689-4503</t>
    <phoneticPr fontId="2"/>
  </si>
  <si>
    <t>0859-72-0365</t>
    <phoneticPr fontId="2"/>
  </si>
  <si>
    <t>宇部市大字沖ノ旦</t>
    <rPh sb="3" eb="5">
      <t>オオアザ</t>
    </rPh>
    <rPh sb="5" eb="6">
      <t>オキ</t>
    </rPh>
    <rPh sb="7" eb="8">
      <t>ダン</t>
    </rPh>
    <phoneticPr fontId="2"/>
  </si>
  <si>
    <t>長門市日置上１０４０１―２</t>
    <phoneticPr fontId="2"/>
  </si>
  <si>
    <t>793-0035</t>
    <phoneticPr fontId="11"/>
  </si>
  <si>
    <t>795-0064</t>
    <phoneticPr fontId="11"/>
  </si>
  <si>
    <t>北宇和郡鬼北町大字近永９４２</t>
    <rPh sb="7" eb="9">
      <t>オオアザ</t>
    </rPh>
    <phoneticPr fontId="2"/>
  </si>
  <si>
    <t>0974-22-5500</t>
    <phoneticPr fontId="11"/>
  </si>
  <si>
    <t>886-8506</t>
    <phoneticPr fontId="2"/>
  </si>
  <si>
    <t>0986-76-6646</t>
    <phoneticPr fontId="2"/>
  </si>
  <si>
    <t>1599012371</t>
    <phoneticPr fontId="11"/>
  </si>
  <si>
    <t>1288009501</t>
    <phoneticPr fontId="11"/>
  </si>
  <si>
    <t>0188009025</t>
    <phoneticPr fontId="2"/>
  </si>
  <si>
    <t>滝沢市砂込１４６３</t>
    <phoneticPr fontId="2"/>
  </si>
  <si>
    <t>0240-23-6825</t>
    <phoneticPr fontId="11"/>
  </si>
  <si>
    <t>今治市常盤町７－２－１７</t>
    <phoneticPr fontId="2"/>
  </si>
  <si>
    <t>坂東市岩井4319-1</t>
    <rPh sb="3" eb="5">
      <t xml:space="preserve">イワイ </t>
    </rPh>
    <phoneticPr fontId="11"/>
  </si>
  <si>
    <t>酪農学園大学附属　とわの森三愛高等学校(全日制）</t>
    <rPh sb="0" eb="8">
      <t>ラクノウガクエンダイガクフゾク</t>
    </rPh>
    <rPh sb="20" eb="23">
      <t>ゼンニチセイ</t>
    </rPh>
    <phoneticPr fontId="2"/>
  </si>
  <si>
    <t>酪農学園大学附属　とわの森三愛高等学校(通信制）</t>
    <rPh sb="0" eb="8">
      <t>ラクノウガクエンダイガクフゾク</t>
    </rPh>
    <rPh sb="20" eb="23">
      <t>ツウシンセイ</t>
    </rPh>
    <phoneticPr fontId="2"/>
  </si>
  <si>
    <t>能代市盤若町3-1</t>
    <rPh sb="3" eb="6">
      <t>ハンニャマチ</t>
    </rPh>
    <phoneticPr fontId="2"/>
  </si>
  <si>
    <t>0185-74-5701</t>
  </si>
  <si>
    <t>016-0896</t>
  </si>
  <si>
    <t>0297-35-1667</t>
    <phoneticPr fontId="11"/>
  </si>
  <si>
    <t>合　　　　　計</t>
    <phoneticPr fontId="2"/>
  </si>
  <si>
    <t>04-7153-3161</t>
    <phoneticPr fontId="11"/>
  </si>
  <si>
    <t>252-0132</t>
    <phoneticPr fontId="11"/>
  </si>
  <si>
    <t>五條市西吉野町江出174番地1</t>
    <rPh sb="7" eb="8">
      <t>エ</t>
    </rPh>
    <rPh sb="8" eb="9">
      <t>デ</t>
    </rPh>
    <rPh sb="12" eb="14">
      <t>バンチ</t>
    </rPh>
    <phoneticPr fontId="2"/>
  </si>
  <si>
    <t>0747-32-0009</t>
    <phoneticPr fontId="2"/>
  </si>
  <si>
    <t>0777015083</t>
    <phoneticPr fontId="11"/>
  </si>
  <si>
    <t>2888103051</t>
    <phoneticPr fontId="11"/>
  </si>
  <si>
    <t>3677003355</t>
    <phoneticPr fontId="11"/>
  </si>
  <si>
    <t>阿南市宝田町今市中新開10-6</t>
    <rPh sb="0" eb="3">
      <t>アナンシ</t>
    </rPh>
    <rPh sb="3" eb="6">
      <t>タカラダチョウ</t>
    </rPh>
    <rPh sb="6" eb="8">
      <t>イマイチ</t>
    </rPh>
    <rPh sb="8" eb="9">
      <t>ナカ</t>
    </rPh>
    <rPh sb="9" eb="10">
      <t>シン</t>
    </rPh>
    <rPh sb="10" eb="11">
      <t>ヒラ</t>
    </rPh>
    <phoneticPr fontId="11"/>
  </si>
  <si>
    <t>01632-7-2376</t>
    <phoneticPr fontId="2"/>
  </si>
  <si>
    <t>0153-75-2053</t>
    <phoneticPr fontId="2"/>
  </si>
  <si>
    <t>0126-64-2277</t>
    <phoneticPr fontId="2"/>
  </si>
  <si>
    <t>0388019076</t>
    <phoneticPr fontId="11"/>
  </si>
  <si>
    <t>022-0006</t>
    <phoneticPr fontId="11"/>
  </si>
  <si>
    <t>大船渡市立根町字冷清水１－１</t>
    <phoneticPr fontId="11"/>
  </si>
  <si>
    <t>0192-26-2380</t>
    <phoneticPr fontId="11"/>
  </si>
  <si>
    <t>亘理郡亘理町字舘南５６－２</t>
    <rPh sb="6" eb="7">
      <t>アザ</t>
    </rPh>
    <rPh sb="7" eb="8">
      <t>タテ</t>
    </rPh>
    <phoneticPr fontId="2"/>
  </si>
  <si>
    <t>981-1242</t>
    <phoneticPr fontId="2"/>
  </si>
  <si>
    <t>979-0408</t>
    <phoneticPr fontId="11"/>
  </si>
  <si>
    <t>306-0631</t>
    <phoneticPr fontId="11"/>
  </si>
  <si>
    <t>1199003305</t>
    <phoneticPr fontId="11"/>
  </si>
  <si>
    <t>334-0005</t>
    <phoneticPr fontId="11"/>
  </si>
  <si>
    <t>川口市大字里２２５－１</t>
    <phoneticPr fontId="11"/>
  </si>
  <si>
    <t>048-286-0565</t>
    <phoneticPr fontId="11"/>
  </si>
  <si>
    <t>299-2712</t>
    <phoneticPr fontId="11"/>
  </si>
  <si>
    <t>042-557-0142</t>
    <phoneticPr fontId="11"/>
  </si>
  <si>
    <t>1399005211</t>
    <phoneticPr fontId="11"/>
  </si>
  <si>
    <t>100-1211</t>
    <phoneticPr fontId="11"/>
  </si>
  <si>
    <t>三宅島三宅村坪田4586</t>
    <phoneticPr fontId="11"/>
  </si>
  <si>
    <t>04994-6-1136</t>
    <phoneticPr fontId="11"/>
  </si>
  <si>
    <t>0463-31-0944</t>
    <phoneticPr fontId="11"/>
  </si>
  <si>
    <t>0538-32-2161</t>
    <phoneticPr fontId="11"/>
  </si>
  <si>
    <t>025-752-3186</t>
    <phoneticPr fontId="11"/>
  </si>
  <si>
    <t>0259-66-3158</t>
    <phoneticPr fontId="11"/>
  </si>
  <si>
    <t>1688018230</t>
    <phoneticPr fontId="11"/>
  </si>
  <si>
    <t>935-8535</t>
    <phoneticPr fontId="11"/>
  </si>
  <si>
    <t>氷見市幸町１７－１</t>
    <phoneticPr fontId="11"/>
  </si>
  <si>
    <t>0766-74-0335</t>
    <phoneticPr fontId="11"/>
  </si>
  <si>
    <t>新城市字桜渕中野合併地</t>
    <rPh sb="3" eb="4">
      <t>アザ</t>
    </rPh>
    <rPh sb="5" eb="6">
      <t>フチ</t>
    </rPh>
    <phoneticPr fontId="2"/>
  </si>
  <si>
    <t>福知山市三和町千束３５－１</t>
    <phoneticPr fontId="2"/>
  </si>
  <si>
    <t>2688009287</t>
    <phoneticPr fontId="11"/>
  </si>
  <si>
    <t>629-3444</t>
    <phoneticPr fontId="11"/>
  </si>
  <si>
    <t>京丹後市久美浜町橋爪６５</t>
    <phoneticPr fontId="11"/>
  </si>
  <si>
    <t>0772-82-0069</t>
    <phoneticPr fontId="11"/>
  </si>
  <si>
    <t>2777002012</t>
    <phoneticPr fontId="11"/>
  </si>
  <si>
    <t>579-8036</t>
    <phoneticPr fontId="11"/>
  </si>
  <si>
    <t>東大阪市鷹殿町１８－１</t>
    <phoneticPr fontId="11"/>
  </si>
  <si>
    <t>072-982-5437</t>
    <phoneticPr fontId="11"/>
  </si>
  <si>
    <t>637-0111</t>
    <phoneticPr fontId="11"/>
  </si>
  <si>
    <t>五條市立西吉野農業高等学校</t>
    <rPh sb="0" eb="2">
      <t>ゴジョウ</t>
    </rPh>
    <rPh sb="2" eb="4">
      <t>シリツ</t>
    </rPh>
    <rPh sb="4" eb="5">
      <t>ニシ</t>
    </rPh>
    <rPh sb="5" eb="7">
      <t>ヨシノ</t>
    </rPh>
    <rPh sb="7" eb="9">
      <t>ノウギョウ</t>
    </rPh>
    <rPh sb="9" eb="11">
      <t>コウトウ</t>
    </rPh>
    <rPh sb="11" eb="13">
      <t>ガッコウ</t>
    </rPh>
    <phoneticPr fontId="2"/>
  </si>
  <si>
    <t>日高郡みなべ町芝４０７号</t>
    <rPh sb="11" eb="12">
      <t>ゴウ</t>
    </rPh>
    <phoneticPr fontId="2"/>
  </si>
  <si>
    <t>日野郡日野町根雨310</t>
    <rPh sb="7" eb="8">
      <t>アメ</t>
    </rPh>
    <phoneticPr fontId="2"/>
  </si>
  <si>
    <t>696-0198</t>
    <phoneticPr fontId="11"/>
  </si>
  <si>
    <t>722-1193</t>
    <phoneticPr fontId="11"/>
  </si>
  <si>
    <t>山口市小郡上郷１０９８０－１</t>
    <phoneticPr fontId="2"/>
  </si>
  <si>
    <t>083-766-0002</t>
    <phoneticPr fontId="2"/>
  </si>
  <si>
    <t>3888009370</t>
    <phoneticPr fontId="11"/>
  </si>
  <si>
    <t>798-4192</t>
    <phoneticPr fontId="11"/>
  </si>
  <si>
    <t>南宇和郡愛南町御荘平城３２６９</t>
    <phoneticPr fontId="11"/>
  </si>
  <si>
    <t>0895-72-1241</t>
    <phoneticPr fontId="11"/>
  </si>
  <si>
    <t>0947-44-1041</t>
    <phoneticPr fontId="11"/>
  </si>
  <si>
    <t>4188009425</t>
    <phoneticPr fontId="11"/>
  </si>
  <si>
    <t>848-0035</t>
    <phoneticPr fontId="11"/>
  </si>
  <si>
    <t>伊万里市二里町大里乙１４１４</t>
    <phoneticPr fontId="11"/>
  </si>
  <si>
    <t>0955-23-4138</t>
    <phoneticPr fontId="11"/>
  </si>
  <si>
    <t>0959-27-0032</t>
    <phoneticPr fontId="2"/>
  </si>
  <si>
    <t>098-850-6006</t>
    <phoneticPr fontId="11"/>
  </si>
  <si>
    <t>クラブ会員</t>
    <phoneticPr fontId="2"/>
  </si>
  <si>
    <t>学校保管</t>
    <phoneticPr fontId="2"/>
  </si>
  <si>
    <t>私立愛農学園農業高等学校</t>
    <rPh sb="0" eb="2">
      <t>シリツ</t>
    </rPh>
    <phoneticPr fontId="2"/>
  </si>
  <si>
    <t>農業クラブ顧問教師</t>
  </si>
  <si>
    <t>農業クラブ顧問教師</t>
    <rPh sb="0" eb="2">
      <t>ノウギョウ</t>
    </rPh>
    <rPh sb="5" eb="9">
      <t>コモンキョウシ</t>
    </rPh>
    <phoneticPr fontId="11"/>
  </si>
  <si>
    <t>農業クラブ顧問教師</t>
    <phoneticPr fontId="11"/>
  </si>
  <si>
    <t>北海道旭川農業高等学校</t>
    <rPh sb="0" eb="3">
      <t>ホッカイドウ</t>
    </rPh>
    <rPh sb="7" eb="9">
      <t>コウトウ</t>
    </rPh>
    <rPh sb="9" eb="11">
      <t>ガッコウ</t>
    </rPh>
    <phoneticPr fontId="2"/>
  </si>
  <si>
    <t>北海道名寄産業高等学校</t>
    <rPh sb="7" eb="9">
      <t>コウトウ</t>
    </rPh>
    <rPh sb="9" eb="11">
      <t>ガッコウ</t>
    </rPh>
    <phoneticPr fontId="2"/>
  </si>
  <si>
    <t>北海道剣淵高等学校</t>
    <phoneticPr fontId="2"/>
  </si>
  <si>
    <t>北海道遠別農業高等学校</t>
    <rPh sb="7" eb="9">
      <t>コウトウ</t>
    </rPh>
    <rPh sb="9" eb="11">
      <t>ガッコウ</t>
    </rPh>
    <phoneticPr fontId="2"/>
  </si>
  <si>
    <t>北海道幌加内高等学校</t>
    <rPh sb="7" eb="8">
      <t>トウ</t>
    </rPh>
    <rPh sb="8" eb="9">
      <t>ガク</t>
    </rPh>
    <phoneticPr fontId="2"/>
  </si>
  <si>
    <t>北海道新十津川農業高等学校</t>
    <rPh sb="10" eb="11">
      <t>トウ</t>
    </rPh>
    <rPh sb="11" eb="12">
      <t>ガク</t>
    </rPh>
    <phoneticPr fontId="2"/>
  </si>
  <si>
    <t>北海道富良野緑峰高等学校</t>
    <phoneticPr fontId="2"/>
  </si>
  <si>
    <t>北海道深川東高等学校</t>
    <rPh sb="3" eb="5">
      <t>フカガワ</t>
    </rPh>
    <rPh sb="5" eb="6">
      <t>ヒガシ</t>
    </rPh>
    <rPh sb="6" eb="8">
      <t>コウトウ</t>
    </rPh>
    <rPh sb="8" eb="10">
      <t>ガッコウ</t>
    </rPh>
    <phoneticPr fontId="2"/>
  </si>
  <si>
    <t>南相馬市原町区三島町１-６５</t>
    <phoneticPr fontId="2"/>
  </si>
  <si>
    <t>東白川郡棚倉町大字棚倉字東中居６３番地</t>
    <rPh sb="7" eb="8">
      <t>オオ</t>
    </rPh>
    <rPh sb="8" eb="9">
      <t>アザ</t>
    </rPh>
    <rPh sb="11" eb="12">
      <t>アザ</t>
    </rPh>
    <rPh sb="17" eb="19">
      <t>バンチ</t>
    </rPh>
    <phoneticPr fontId="2"/>
  </si>
  <si>
    <t>田村郡小野町大字小野新町字宿ノ後６３番地</t>
    <rPh sb="6" eb="8">
      <t>オオアザ</t>
    </rPh>
    <rPh sb="12" eb="13">
      <t>アザ</t>
    </rPh>
    <rPh sb="18" eb="20">
      <t>バンチ</t>
    </rPh>
    <phoneticPr fontId="2"/>
  </si>
  <si>
    <t>河沼郡会津坂下町字曲田１３９１番地</t>
    <rPh sb="8" eb="9">
      <t>アザ</t>
    </rPh>
    <rPh sb="15" eb="17">
      <t>バンチ</t>
    </rPh>
    <phoneticPr fontId="2"/>
  </si>
  <si>
    <t>0244-23-5175</t>
    <phoneticPr fontId="11"/>
  </si>
  <si>
    <t>北海道中標津農業高等学校</t>
    <rPh sb="0" eb="3">
      <t>ホッカイドウ</t>
    </rPh>
    <phoneticPr fontId="2"/>
  </si>
  <si>
    <t>北海道別海高等学校</t>
    <rPh sb="0" eb="3">
      <t>ホッカイドウ</t>
    </rPh>
    <phoneticPr fontId="2"/>
  </si>
  <si>
    <t>北海道美幌高等学校</t>
    <phoneticPr fontId="2"/>
  </si>
  <si>
    <t>北海道更別農業高等学校</t>
    <phoneticPr fontId="2"/>
  </si>
  <si>
    <t>北海道岩見沢農業高等学校</t>
    <phoneticPr fontId="2"/>
  </si>
  <si>
    <t>北海道帯広農業高等学校</t>
    <phoneticPr fontId="2"/>
  </si>
  <si>
    <t>北海道倶知安農業高等学校</t>
    <phoneticPr fontId="2"/>
  </si>
  <si>
    <t>北海道大野農業高等学校</t>
    <phoneticPr fontId="2"/>
  </si>
  <si>
    <t>北海道ニセコ高等学校</t>
    <phoneticPr fontId="2"/>
  </si>
  <si>
    <t>北海道壮瞥高等学校</t>
    <phoneticPr fontId="2"/>
  </si>
  <si>
    <t>北海道静内農業高等学校</t>
    <phoneticPr fontId="2"/>
  </si>
  <si>
    <t>北海道檜山北高等学校</t>
    <rPh sb="3" eb="5">
      <t>ヒヤマ</t>
    </rPh>
    <phoneticPr fontId="2"/>
  </si>
  <si>
    <t>北海道真狩高等学校</t>
    <phoneticPr fontId="2"/>
  </si>
  <si>
    <t>北海道留寿都高等学校</t>
    <phoneticPr fontId="2"/>
  </si>
  <si>
    <t>北海道余市紅志高等学校</t>
    <rPh sb="5" eb="6">
      <t>ベニ</t>
    </rPh>
    <rPh sb="6" eb="7">
      <t>シ</t>
    </rPh>
    <phoneticPr fontId="2"/>
  </si>
  <si>
    <t>北海道当別高等学校</t>
    <phoneticPr fontId="2"/>
  </si>
  <si>
    <t>北海道美唄尚栄高等学校</t>
    <rPh sb="5" eb="6">
      <t>ショウ</t>
    </rPh>
    <rPh sb="6" eb="7">
      <t>エイ</t>
    </rPh>
    <phoneticPr fontId="2"/>
  </si>
  <si>
    <t>]</t>
    <phoneticPr fontId="11"/>
  </si>
  <si>
    <t>阿武郡阿武町奈古２９６８－１</t>
    <phoneticPr fontId="2"/>
  </si>
  <si>
    <t>青森県立五所川原農林高等学校</t>
    <rPh sb="0" eb="3">
      <t>アオモリケン</t>
    </rPh>
    <rPh sb="3" eb="4">
      <t>リツ</t>
    </rPh>
    <phoneticPr fontId="2"/>
  </si>
  <si>
    <t>青森県立名久井農業高等学校</t>
    <phoneticPr fontId="2"/>
  </si>
  <si>
    <t>青森県立柏木農業高等学校</t>
    <phoneticPr fontId="2"/>
  </si>
  <si>
    <t>岩手県立久慈東高等学校</t>
    <rPh sb="0" eb="4">
      <t>イワテケンリツ</t>
    </rPh>
    <phoneticPr fontId="2"/>
  </si>
  <si>
    <t>岩手県立盛岡農業高等学校</t>
    <phoneticPr fontId="2"/>
  </si>
  <si>
    <t>岩手県立花巻農業高等学校</t>
    <phoneticPr fontId="2"/>
  </si>
  <si>
    <t>岩手県立遠野緑峰高等学校</t>
    <rPh sb="4" eb="6">
      <t>トオノ</t>
    </rPh>
    <rPh sb="6" eb="7">
      <t>ミドリ</t>
    </rPh>
    <rPh sb="7" eb="8">
      <t>ミネ</t>
    </rPh>
    <rPh sb="8" eb="12">
      <t>コウトウガッコウ</t>
    </rPh>
    <phoneticPr fontId="2"/>
  </si>
  <si>
    <t>岩手県立水沢農業高等学校</t>
    <phoneticPr fontId="2"/>
  </si>
  <si>
    <t>岩手県立岩谷堂高等学校</t>
    <phoneticPr fontId="2"/>
  </si>
  <si>
    <t>岩手県立千厩高等学校</t>
    <phoneticPr fontId="2"/>
  </si>
  <si>
    <t>岩手県立大船渡東高等学校</t>
    <phoneticPr fontId="11"/>
  </si>
  <si>
    <t>宮城県伊具高等学校</t>
    <rPh sb="0" eb="3">
      <t>ミヤギケン</t>
    </rPh>
    <phoneticPr fontId="2"/>
  </si>
  <si>
    <t>宮城県亘理高等学校</t>
    <phoneticPr fontId="2"/>
  </si>
  <si>
    <t>宮城県柴田農林高等学校</t>
    <phoneticPr fontId="2"/>
  </si>
  <si>
    <t>宮城県農業高等学校</t>
    <phoneticPr fontId="2"/>
  </si>
  <si>
    <t>宮城県加美農業高等学校</t>
    <phoneticPr fontId="2"/>
  </si>
  <si>
    <t>宮城県南郷高等学校</t>
    <phoneticPr fontId="2"/>
  </si>
  <si>
    <t>宮城県小牛田農林高等学校</t>
    <phoneticPr fontId="2"/>
  </si>
  <si>
    <t>宮城県石巻北高等学校</t>
    <rPh sb="3" eb="4">
      <t>イシ</t>
    </rPh>
    <rPh sb="4" eb="5">
      <t>マ</t>
    </rPh>
    <rPh sb="5" eb="6">
      <t>キタ</t>
    </rPh>
    <rPh sb="6" eb="8">
      <t>コウトウ</t>
    </rPh>
    <rPh sb="8" eb="10">
      <t>ガッコウ</t>
    </rPh>
    <phoneticPr fontId="2"/>
  </si>
  <si>
    <t>宮城県登米総合産業高等学校</t>
    <rPh sb="3" eb="4">
      <t>ト</t>
    </rPh>
    <rPh sb="4" eb="5">
      <t>コメ</t>
    </rPh>
    <rPh sb="5" eb="7">
      <t>ソウゴウ</t>
    </rPh>
    <rPh sb="7" eb="9">
      <t>サンギョウ</t>
    </rPh>
    <phoneticPr fontId="2"/>
  </si>
  <si>
    <t>宮城県迫桜高等学校</t>
    <phoneticPr fontId="2"/>
  </si>
  <si>
    <t>宮城県本吉響高等学校</t>
    <phoneticPr fontId="2"/>
  </si>
  <si>
    <t>秋田県立秋田北鷹高等学校</t>
    <rPh sb="0" eb="3">
      <t>アキタケン</t>
    </rPh>
    <rPh sb="3" eb="4">
      <t>リツ</t>
    </rPh>
    <phoneticPr fontId="2"/>
  </si>
  <si>
    <t>秋田県立能代科学技術高等学校</t>
    <rPh sb="6" eb="10">
      <t>カガクギジュツ</t>
    </rPh>
    <phoneticPr fontId="2"/>
  </si>
  <si>
    <t>秋田県立金足農業高等学校</t>
    <phoneticPr fontId="2"/>
  </si>
  <si>
    <t>秋田県立西目高等学校</t>
    <phoneticPr fontId="2"/>
  </si>
  <si>
    <t>秋田県立大曲農業高等学校</t>
    <phoneticPr fontId="2"/>
  </si>
  <si>
    <t>秋田県立増田高等学校</t>
    <phoneticPr fontId="2"/>
  </si>
  <si>
    <t>山形県立置賜農業高等学校</t>
    <rPh sb="0" eb="4">
      <t>ヤマガタケンリツ</t>
    </rPh>
    <phoneticPr fontId="2"/>
  </si>
  <si>
    <t>山形県立村山産業高等学校</t>
    <rPh sb="6" eb="8">
      <t>サンギョウ</t>
    </rPh>
    <phoneticPr fontId="2"/>
  </si>
  <si>
    <t>山形県立新庄神室産業高等学校</t>
    <phoneticPr fontId="2"/>
  </si>
  <si>
    <t>山形県立庄内農業高等学校</t>
    <phoneticPr fontId="2"/>
  </si>
  <si>
    <t>山形県立上山明新館高等学校</t>
    <phoneticPr fontId="2"/>
  </si>
  <si>
    <t>福島県立福島明成高等学校</t>
    <rPh sb="0" eb="4">
      <t>フクシマケンリツ</t>
    </rPh>
    <phoneticPr fontId="2"/>
  </si>
  <si>
    <t>福島県立岩瀬農業高等学校</t>
    <phoneticPr fontId="2"/>
  </si>
  <si>
    <t>福島県立白河実業高等学校</t>
    <phoneticPr fontId="2"/>
  </si>
  <si>
    <t>福島県立修明高等学校</t>
    <phoneticPr fontId="2"/>
  </si>
  <si>
    <t>福島県立小野高等学校</t>
    <phoneticPr fontId="2"/>
  </si>
  <si>
    <t>福島県立磐城農業高等学校</t>
    <phoneticPr fontId="2"/>
  </si>
  <si>
    <t>福島県立相馬農業高等学校</t>
    <phoneticPr fontId="2"/>
  </si>
  <si>
    <t>福島県立ふたば未来学園</t>
    <rPh sb="7" eb="9">
      <t>ミライ</t>
    </rPh>
    <rPh sb="9" eb="11">
      <t>ガクエン</t>
    </rPh>
    <phoneticPr fontId="11"/>
  </si>
  <si>
    <t>茨城県立大子清流高等学校</t>
    <rPh sb="0" eb="4">
      <t>イバラキケンリツ</t>
    </rPh>
    <rPh sb="4" eb="6">
      <t>ダイゴ</t>
    </rPh>
    <rPh sb="6" eb="8">
      <t>セイリュウ</t>
    </rPh>
    <rPh sb="8" eb="10">
      <t>コウトウ</t>
    </rPh>
    <phoneticPr fontId="2"/>
  </si>
  <si>
    <t>茨城県立水戸農業高等学校</t>
    <phoneticPr fontId="11"/>
  </si>
  <si>
    <t>茨城県立水戸農業高等学校(定)</t>
    <rPh sb="13" eb="14">
      <t>テイ</t>
    </rPh>
    <phoneticPr fontId="2"/>
  </si>
  <si>
    <t>茨城県立石岡第一高等学校</t>
    <phoneticPr fontId="11"/>
  </si>
  <si>
    <t>茨城県立江戸崎総合高等学校</t>
    <phoneticPr fontId="11"/>
  </si>
  <si>
    <t>茨城県立真壁高等学校</t>
    <phoneticPr fontId="11"/>
  </si>
  <si>
    <t>茨城県立高萩高等学校</t>
    <rPh sb="4" eb="6">
      <t>タカハギ</t>
    </rPh>
    <rPh sb="6" eb="8">
      <t>コウトウ</t>
    </rPh>
    <rPh sb="8" eb="10">
      <t>ガッコウ</t>
    </rPh>
    <phoneticPr fontId="11"/>
  </si>
  <si>
    <t>茨城県立鉾田第二高等学校</t>
    <rPh sb="4" eb="6">
      <t>ホコタ</t>
    </rPh>
    <rPh sb="6" eb="8">
      <t>ダイニ</t>
    </rPh>
    <rPh sb="8" eb="10">
      <t>コウトウ</t>
    </rPh>
    <rPh sb="10" eb="12">
      <t>ガッコウ</t>
    </rPh>
    <phoneticPr fontId="11"/>
  </si>
  <si>
    <t>茨城県立坂東清風高等学校</t>
    <rPh sb="4" eb="8">
      <t>バントウセイフウ</t>
    </rPh>
    <rPh sb="8" eb="10">
      <t>コウトウ</t>
    </rPh>
    <rPh sb="10" eb="12">
      <t>ガッコウ</t>
    </rPh>
    <phoneticPr fontId="11"/>
  </si>
  <si>
    <t>栃木県立宇都宮白楊高等学校</t>
    <rPh sb="0" eb="4">
      <t>トチギケンリツ</t>
    </rPh>
    <rPh sb="8" eb="9">
      <t>ヨウジ</t>
    </rPh>
    <phoneticPr fontId="11"/>
  </si>
  <si>
    <t>栃木県立鹿沼南高等学校</t>
    <rPh sb="4" eb="6">
      <t>カヌマ</t>
    </rPh>
    <rPh sb="6" eb="7">
      <t>ミナミ</t>
    </rPh>
    <rPh sb="7" eb="9">
      <t>コウトウ</t>
    </rPh>
    <rPh sb="9" eb="11">
      <t>ガッコウ</t>
    </rPh>
    <phoneticPr fontId="2"/>
  </si>
  <si>
    <t>栃木県立小山北桜高等学校</t>
    <phoneticPr fontId="11"/>
  </si>
  <si>
    <t>栃木県立栃木農業高等学校</t>
    <phoneticPr fontId="11"/>
  </si>
  <si>
    <t>栃木県立真岡北陵高等学校</t>
    <phoneticPr fontId="11"/>
  </si>
  <si>
    <t>栃木県立那須拓陽高等学校</t>
    <phoneticPr fontId="11"/>
  </si>
  <si>
    <t>栃木県立矢板高等学校</t>
    <phoneticPr fontId="11"/>
  </si>
  <si>
    <t>群馬県立勢多農林高等学校</t>
    <rPh sb="0" eb="4">
      <t>グンマケンリツ</t>
    </rPh>
    <phoneticPr fontId="11"/>
  </si>
  <si>
    <t>群馬県立伊勢崎興陽高等学校</t>
    <phoneticPr fontId="11"/>
  </si>
  <si>
    <t>群馬県立利根実業高等学校</t>
    <phoneticPr fontId="11"/>
  </si>
  <si>
    <t>群馬県立藤岡北高等学校</t>
    <phoneticPr fontId="11"/>
  </si>
  <si>
    <t>群馬県立富岡実業高等学校</t>
    <phoneticPr fontId="11"/>
  </si>
  <si>
    <t>群馬県立安中総合学園高等学校</t>
    <phoneticPr fontId="11"/>
  </si>
  <si>
    <t>群馬県立吾妻中央高等学校</t>
    <rPh sb="4" eb="6">
      <t>アズマ</t>
    </rPh>
    <rPh sb="6" eb="8">
      <t>チュウオウ</t>
    </rPh>
    <rPh sb="11" eb="12">
      <t>コウ</t>
    </rPh>
    <phoneticPr fontId="11"/>
  </si>
  <si>
    <t>群馬県立大泉高等学校</t>
    <phoneticPr fontId="11"/>
  </si>
  <si>
    <t>埼玉県立熊谷農業高等学校</t>
    <rPh sb="0" eb="4">
      <t>サイタマケンリツ</t>
    </rPh>
    <phoneticPr fontId="11"/>
  </si>
  <si>
    <t>埼玉県立杉戸農業高等学校</t>
    <phoneticPr fontId="11"/>
  </si>
  <si>
    <t>埼玉県立川越総合高等学校</t>
    <phoneticPr fontId="11"/>
  </si>
  <si>
    <t>埼玉県立秩父農工科学高等学校</t>
    <rPh sb="8" eb="10">
      <t>カガク</t>
    </rPh>
    <phoneticPr fontId="2"/>
  </si>
  <si>
    <t>埼玉県立いずみ高等学校</t>
    <phoneticPr fontId="11"/>
  </si>
  <si>
    <t>埼玉県立児玉白楊高等学校</t>
    <rPh sb="7" eb="8">
      <t>ヨウジ</t>
    </rPh>
    <phoneticPr fontId="11"/>
  </si>
  <si>
    <t>埼玉県立羽生実業高等学校</t>
    <phoneticPr fontId="11"/>
  </si>
  <si>
    <t>埼玉県立鳩ケ谷高等学校</t>
    <phoneticPr fontId="11"/>
  </si>
  <si>
    <t>千葉県立流山高等学校</t>
    <rPh sb="0" eb="4">
      <t>チバケンリツ</t>
    </rPh>
    <phoneticPr fontId="11"/>
  </si>
  <si>
    <t>千葉県立成田西陵高等学校</t>
    <phoneticPr fontId="11"/>
  </si>
  <si>
    <t>千葉県立下総高等学校</t>
    <phoneticPr fontId="11"/>
  </si>
  <si>
    <t>千葉県立多古高等学校</t>
    <phoneticPr fontId="11"/>
  </si>
  <si>
    <t>千葉県立旭農業高等学校</t>
    <phoneticPr fontId="11"/>
  </si>
  <si>
    <t>千葉県立大網高等学校</t>
    <phoneticPr fontId="11"/>
  </si>
  <si>
    <t>千葉県立茂原樟陽高等学校</t>
    <phoneticPr fontId="11"/>
  </si>
  <si>
    <t>千葉県立大原高等学校</t>
    <rPh sb="4" eb="6">
      <t>オオハラ</t>
    </rPh>
    <phoneticPr fontId="11"/>
  </si>
  <si>
    <t>千葉県立安房拓心高等学校</t>
    <phoneticPr fontId="11"/>
  </si>
  <si>
    <t>千葉県立君津高等学校</t>
    <rPh sb="4" eb="6">
      <t>キミツ</t>
    </rPh>
    <phoneticPr fontId="11"/>
  </si>
  <si>
    <t>千葉県立君津青葉高等学校</t>
    <phoneticPr fontId="11"/>
  </si>
  <si>
    <t>千葉県立市原高等学校</t>
    <rPh sb="4" eb="6">
      <t>イチハラ</t>
    </rPh>
    <phoneticPr fontId="11"/>
  </si>
  <si>
    <t>千葉県立薬園台高等学校</t>
    <phoneticPr fontId="11"/>
  </si>
  <si>
    <t>千葉県立清水高等学校</t>
    <phoneticPr fontId="11"/>
  </si>
  <si>
    <t>東京都立園芸高等学校(全)</t>
    <rPh sb="0" eb="4">
      <t>トウキョウトリツ</t>
    </rPh>
    <phoneticPr fontId="11"/>
  </si>
  <si>
    <t>東京都立園芸高等学校(定)</t>
    <rPh sb="11" eb="12">
      <t>サダム</t>
    </rPh>
    <phoneticPr fontId="2"/>
  </si>
  <si>
    <t>東京都立農芸高等学校(全)</t>
    <phoneticPr fontId="11"/>
  </si>
  <si>
    <t>東京都立農芸高等学校(定)</t>
    <rPh sb="11" eb="12">
      <t>テイ</t>
    </rPh>
    <phoneticPr fontId="11"/>
  </si>
  <si>
    <t>東京都立瑞穂農芸高等学校（全）</t>
    <rPh sb="13" eb="14">
      <t>ゼン</t>
    </rPh>
    <phoneticPr fontId="11"/>
  </si>
  <si>
    <t>東京都立瑞穂農芸高等学校(定)</t>
    <rPh sb="13" eb="14">
      <t>テイ</t>
    </rPh>
    <phoneticPr fontId="11"/>
  </si>
  <si>
    <t>東京都立農産高等学校(全)</t>
    <phoneticPr fontId="11"/>
  </si>
  <si>
    <t>東京都立農産高等学校(定)</t>
    <rPh sb="11" eb="12">
      <t>テイ</t>
    </rPh>
    <phoneticPr fontId="11"/>
  </si>
  <si>
    <t>東京都立八丈高等学校</t>
    <phoneticPr fontId="11"/>
  </si>
  <si>
    <t>東京都立農業高等学校(全)</t>
    <phoneticPr fontId="11"/>
  </si>
  <si>
    <t>東京都立農業高等学校(定)</t>
    <rPh sb="11" eb="12">
      <t>サダム</t>
    </rPh>
    <phoneticPr fontId="2"/>
  </si>
  <si>
    <t>東京都立大島高等学校</t>
    <rPh sb="4" eb="6">
      <t>オオシマ</t>
    </rPh>
    <rPh sb="6" eb="8">
      <t>コウトウ</t>
    </rPh>
    <rPh sb="8" eb="10">
      <t>ガッコウ</t>
    </rPh>
    <phoneticPr fontId="11"/>
  </si>
  <si>
    <t>東京都立三宅高等学校</t>
    <phoneticPr fontId="11"/>
  </si>
  <si>
    <t>神奈川県立平塚農商高等学校</t>
    <rPh sb="0" eb="5">
      <t>カナガワケンリツ</t>
    </rPh>
    <rPh sb="5" eb="7">
      <t>ヒラツカ</t>
    </rPh>
    <rPh sb="8" eb="9">
      <t>ショウ</t>
    </rPh>
    <phoneticPr fontId="11"/>
  </si>
  <si>
    <t>神奈川県立中央農業高等学校</t>
    <phoneticPr fontId="11"/>
  </si>
  <si>
    <t>神奈川県立吉田島高等学校</t>
    <rPh sb="5" eb="7">
      <t>ヨシダ</t>
    </rPh>
    <rPh sb="7" eb="8">
      <t>シマ</t>
    </rPh>
    <rPh sb="8" eb="10">
      <t>コウトウ</t>
    </rPh>
    <rPh sb="10" eb="12">
      <t>ガッコウ</t>
    </rPh>
    <phoneticPr fontId="2"/>
  </si>
  <si>
    <t>神奈川県立相原高等学校</t>
    <phoneticPr fontId="11"/>
  </si>
  <si>
    <t>神奈川県立三浦初声高等学校</t>
    <rPh sb="5" eb="9">
      <t>ミウラハッセ</t>
    </rPh>
    <rPh sb="9" eb="11">
      <t>コウトウ</t>
    </rPh>
    <rPh sb="11" eb="13">
      <t>ガッコウ</t>
    </rPh>
    <phoneticPr fontId="11"/>
  </si>
  <si>
    <t>山梨県立北杜高等学校</t>
    <rPh sb="0" eb="4">
      <t>ヤマナシケンリツ</t>
    </rPh>
    <phoneticPr fontId="11"/>
  </si>
  <si>
    <t>山梨県立農林高等学校</t>
    <phoneticPr fontId="11"/>
  </si>
  <si>
    <t>山梨県立笛吹高等学校</t>
    <rPh sb="4" eb="5">
      <t>フエ</t>
    </rPh>
    <rPh sb="5" eb="6">
      <t>フ</t>
    </rPh>
    <rPh sb="6" eb="8">
      <t>コウトウ</t>
    </rPh>
    <rPh sb="8" eb="10">
      <t>ガッコウ</t>
    </rPh>
    <phoneticPr fontId="2"/>
  </si>
  <si>
    <t>静岡県立下田高等学校 南伊豆分校</t>
    <rPh sb="0" eb="4">
      <t>シズオカケンリツ</t>
    </rPh>
    <phoneticPr fontId="11"/>
  </si>
  <si>
    <t>静岡県立田方農業高等学校</t>
    <phoneticPr fontId="11"/>
  </si>
  <si>
    <t>静岡県立富岳館高等学校</t>
    <phoneticPr fontId="11"/>
  </si>
  <si>
    <t>静岡県立静岡農業高等学校</t>
    <phoneticPr fontId="11"/>
  </si>
  <si>
    <t>静岡県立藤枝北高等学校</t>
    <phoneticPr fontId="11"/>
  </si>
  <si>
    <t>静岡県立小笠高等学校</t>
    <phoneticPr fontId="11"/>
  </si>
  <si>
    <t>静岡県立遠江総合高等学校</t>
    <rPh sb="4" eb="6">
      <t>トオエ</t>
    </rPh>
    <rPh sb="6" eb="8">
      <t>ソウゴウ</t>
    </rPh>
    <rPh sb="8" eb="10">
      <t>コウトウ</t>
    </rPh>
    <rPh sb="10" eb="12">
      <t>ガッコウ</t>
    </rPh>
    <phoneticPr fontId="11"/>
  </si>
  <si>
    <t>静岡県立天竜高等学校</t>
    <phoneticPr fontId="11"/>
  </si>
  <si>
    <t>静岡県立磐田農業高等学校</t>
    <phoneticPr fontId="11"/>
  </si>
  <si>
    <t>静岡県立浜松大平台高等学校</t>
    <rPh sb="4" eb="6">
      <t>ハママツ</t>
    </rPh>
    <rPh sb="6" eb="9">
      <t>オオヒラダイ</t>
    </rPh>
    <phoneticPr fontId="2"/>
  </si>
  <si>
    <t>静岡県立浜松湖北高等学校</t>
    <rPh sb="4" eb="6">
      <t>ハママツ</t>
    </rPh>
    <rPh sb="6" eb="8">
      <t>コホク</t>
    </rPh>
    <phoneticPr fontId="11"/>
  </si>
  <si>
    <t>新潟県立高田農業高等学校</t>
    <rPh sb="0" eb="4">
      <t>ニイガタケンリツ</t>
    </rPh>
    <phoneticPr fontId="2"/>
  </si>
  <si>
    <t>新潟県立柏崎総合高等学校</t>
    <phoneticPr fontId="2"/>
  </si>
  <si>
    <t>新潟県立長岡農業高等学校</t>
    <phoneticPr fontId="2"/>
  </si>
  <si>
    <t>新潟県立十日町総合高等学校</t>
    <phoneticPr fontId="2"/>
  </si>
  <si>
    <t>新潟県立加茂農林高等学校</t>
    <phoneticPr fontId="2"/>
  </si>
  <si>
    <t>新潟県立巻総合高等学校</t>
    <phoneticPr fontId="2"/>
  </si>
  <si>
    <t>新潟県立新発田農業高等学校</t>
    <phoneticPr fontId="2"/>
  </si>
  <si>
    <t>新潟県立村上桜ケ丘高等学校</t>
    <phoneticPr fontId="2"/>
  </si>
  <si>
    <t>新潟県立佐渡総合高等学校</t>
    <phoneticPr fontId="2"/>
  </si>
  <si>
    <t>長野県下高井農林高等学校</t>
    <rPh sb="0" eb="3">
      <t>ナガノケン</t>
    </rPh>
    <phoneticPr fontId="2"/>
  </si>
  <si>
    <t>長野県須坂創成高等学校</t>
    <rPh sb="3" eb="5">
      <t>スザカ</t>
    </rPh>
    <rPh sb="5" eb="7">
      <t>ソウセイ</t>
    </rPh>
    <rPh sb="7" eb="9">
      <t>コウトウ</t>
    </rPh>
    <rPh sb="9" eb="11">
      <t>ガッコウ</t>
    </rPh>
    <phoneticPr fontId="2"/>
  </si>
  <si>
    <t>長野県更級農業高等学校</t>
    <phoneticPr fontId="2"/>
  </si>
  <si>
    <t>長野県丸子修学館高等学校</t>
    <phoneticPr fontId="2"/>
  </si>
  <si>
    <t>長野県佐久平総合技術高等学校</t>
    <rPh sb="6" eb="8">
      <t>ソウゴウ</t>
    </rPh>
    <rPh sb="8" eb="10">
      <t>ギジュツ</t>
    </rPh>
    <rPh sb="10" eb="12">
      <t>コウトウ</t>
    </rPh>
    <phoneticPr fontId="2"/>
  </si>
  <si>
    <t>長野県富士見高等学校</t>
    <phoneticPr fontId="2"/>
  </si>
  <si>
    <t>長野県上伊那農業高等学校</t>
    <phoneticPr fontId="2"/>
  </si>
  <si>
    <t>長野県下伊那農業高等学校</t>
    <phoneticPr fontId="2"/>
  </si>
  <si>
    <t>長野県木曽青峰高等学校</t>
    <phoneticPr fontId="2"/>
  </si>
  <si>
    <t>長野県塩尻志学館高等学校</t>
    <phoneticPr fontId="2"/>
  </si>
  <si>
    <t>長野県南安曇農業高等学校</t>
    <phoneticPr fontId="2"/>
  </si>
  <si>
    <t>富山県立入善高等学校</t>
    <rPh sb="0" eb="4">
      <t>トヤマケンリツ</t>
    </rPh>
    <phoneticPr fontId="2"/>
  </si>
  <si>
    <t>富山県立中央農業高等学校</t>
    <phoneticPr fontId="2"/>
  </si>
  <si>
    <t>富山県立小矢部園芸高等学校</t>
    <phoneticPr fontId="2"/>
  </si>
  <si>
    <t>富山県立南砺福野高等学校</t>
    <phoneticPr fontId="2"/>
  </si>
  <si>
    <t>富山県立氷見高等学校</t>
    <phoneticPr fontId="11"/>
  </si>
  <si>
    <t>石川県立翠星高等学校</t>
    <rPh sb="0" eb="4">
      <t>イシカワケンリツ</t>
    </rPh>
    <phoneticPr fontId="2"/>
  </si>
  <si>
    <t>石川県立七尾東雲高等学校</t>
    <phoneticPr fontId="2"/>
  </si>
  <si>
    <t>石川県立能登高等学校</t>
    <phoneticPr fontId="2"/>
  </si>
  <si>
    <t>福井県立若狭東高等学校</t>
    <rPh sb="0" eb="4">
      <t>フクイケンリツ</t>
    </rPh>
    <phoneticPr fontId="2"/>
  </si>
  <si>
    <t>福井県立福井農林高等学校</t>
    <phoneticPr fontId="2"/>
  </si>
  <si>
    <t>福井県立坂井高等学校</t>
    <rPh sb="4" eb="6">
      <t>サカイ</t>
    </rPh>
    <rPh sb="6" eb="10">
      <t>コウトウガッコウ</t>
    </rPh>
    <phoneticPr fontId="2"/>
  </si>
  <si>
    <t>愛知県立渥美農業高等学校</t>
    <rPh sb="0" eb="4">
      <t>アイチケンリツ</t>
    </rPh>
    <phoneticPr fontId="2"/>
  </si>
  <si>
    <t>愛知県立安城農林高等学校</t>
    <phoneticPr fontId="2"/>
  </si>
  <si>
    <t>愛知県立稲沢高等学校</t>
    <phoneticPr fontId="2"/>
  </si>
  <si>
    <t>愛知県立猿投農林高等学校</t>
    <phoneticPr fontId="2"/>
  </si>
  <si>
    <t>愛知県立佐屋高等学校</t>
    <phoneticPr fontId="2"/>
  </si>
  <si>
    <t>愛知県立新城有教館高等学校</t>
    <rPh sb="6" eb="7">
      <t>ユウ</t>
    </rPh>
    <rPh sb="7" eb="8">
      <t>キョウ</t>
    </rPh>
    <rPh sb="8" eb="9">
      <t>カン</t>
    </rPh>
    <rPh sb="9" eb="11">
      <t>コウトウ</t>
    </rPh>
    <phoneticPr fontId="2"/>
  </si>
  <si>
    <t>愛知県立田口高等学校</t>
    <phoneticPr fontId="2"/>
  </si>
  <si>
    <t>愛知県立新城有教館高等学校 作手校舎</t>
    <rPh sb="4" eb="6">
      <t>シンジョウ</t>
    </rPh>
    <rPh sb="6" eb="7">
      <t>ア</t>
    </rPh>
    <rPh sb="7" eb="8">
      <t>オシ</t>
    </rPh>
    <rPh sb="8" eb="9">
      <t>カン</t>
    </rPh>
    <rPh sb="9" eb="11">
      <t>コウトウ</t>
    </rPh>
    <rPh sb="11" eb="13">
      <t>ガッコウ</t>
    </rPh>
    <rPh sb="14" eb="15">
      <t>サク</t>
    </rPh>
    <rPh sb="15" eb="16">
      <t>テ</t>
    </rPh>
    <rPh sb="16" eb="18">
      <t>コウシャ</t>
    </rPh>
    <phoneticPr fontId="2"/>
  </si>
  <si>
    <t>愛知県立鶴城丘高等学校</t>
    <phoneticPr fontId="2"/>
  </si>
  <si>
    <t>愛知県立半田農業高等学校</t>
    <phoneticPr fontId="2"/>
  </si>
  <si>
    <t>岐阜県立岐阜農林高等学校</t>
    <rPh sb="0" eb="2">
      <t>ギフ</t>
    </rPh>
    <rPh sb="2" eb="3">
      <t>ケン</t>
    </rPh>
    <rPh sb="3" eb="4">
      <t>リツ</t>
    </rPh>
    <rPh sb="4" eb="6">
      <t>ギフ</t>
    </rPh>
    <phoneticPr fontId="2"/>
  </si>
  <si>
    <t>岐阜県立大垣養老高等学校</t>
    <phoneticPr fontId="2"/>
  </si>
  <si>
    <t>岐阜県立加茂農林高等学校</t>
    <phoneticPr fontId="2"/>
  </si>
  <si>
    <t>岐阜県立飛騨高山高等学校</t>
    <phoneticPr fontId="2"/>
  </si>
  <si>
    <t>岐阜県立恵那農業高等学校</t>
    <phoneticPr fontId="2"/>
  </si>
  <si>
    <t>岐阜県立郡上高等学校</t>
    <phoneticPr fontId="2"/>
  </si>
  <si>
    <t>三重県立四日市農芸高等学校</t>
    <rPh sb="0" eb="4">
      <t>ミエケンリツ</t>
    </rPh>
    <phoneticPr fontId="2"/>
  </si>
  <si>
    <t>三重県立久居農林高等学校</t>
    <phoneticPr fontId="2"/>
  </si>
  <si>
    <t>三重県立明野高等学校</t>
    <phoneticPr fontId="2"/>
  </si>
  <si>
    <t>三重県立相可高等学校</t>
    <phoneticPr fontId="2"/>
  </si>
  <si>
    <t>三重県立伊賀白鳳高等学校</t>
    <rPh sb="4" eb="5">
      <t>イガ</t>
    </rPh>
    <rPh sb="5" eb="7">
      <t>ハクホウ</t>
    </rPh>
    <rPh sb="7" eb="9">
      <t>コウトウ</t>
    </rPh>
    <rPh sb="9" eb="11">
      <t>ガッコウ</t>
    </rPh>
    <phoneticPr fontId="2"/>
  </si>
  <si>
    <t>滋賀県立長浜農業高等学校</t>
    <rPh sb="0" eb="4">
      <t>シガケンリツ</t>
    </rPh>
    <phoneticPr fontId="2"/>
  </si>
  <si>
    <t>滋賀県立甲南高等学校</t>
    <phoneticPr fontId="2"/>
  </si>
  <si>
    <t>滋賀県立八日市南高等学校</t>
    <rPh sb="8" eb="10">
      <t>コウトウ</t>
    </rPh>
    <phoneticPr fontId="2"/>
  </si>
  <si>
    <t>滋賀県立湖南農業高等学校</t>
    <phoneticPr fontId="2"/>
  </si>
  <si>
    <t>京都府立木津高等学校</t>
    <rPh sb="0" eb="4">
      <t>キョウトフリツ</t>
    </rPh>
    <phoneticPr fontId="2"/>
  </si>
  <si>
    <t>京都府立桂高等学校</t>
    <phoneticPr fontId="2"/>
  </si>
  <si>
    <t>京都府立北桑田高等学校</t>
    <phoneticPr fontId="2"/>
  </si>
  <si>
    <t>京都府立北桑田高等学校 美山分校</t>
    <phoneticPr fontId="2"/>
  </si>
  <si>
    <t>京都府立農芸高等学校</t>
    <phoneticPr fontId="2"/>
  </si>
  <si>
    <t>京都府立須知高等学校</t>
    <phoneticPr fontId="2"/>
  </si>
  <si>
    <t>京都府立綾部高等学校 東分校</t>
    <rPh sb="11" eb="12">
      <t>ヒガシ</t>
    </rPh>
    <rPh sb="12" eb="13">
      <t>ブン</t>
    </rPh>
    <rPh sb="13" eb="14">
      <t>コウ</t>
    </rPh>
    <phoneticPr fontId="2"/>
  </si>
  <si>
    <t>京都府立福知山高等学校 三和分校</t>
    <phoneticPr fontId="2"/>
  </si>
  <si>
    <t>京都府立丹後緑風高等学校久美浜学舎</t>
    <phoneticPr fontId="11"/>
  </si>
  <si>
    <t>大阪府立豊中高等学校能勢分校</t>
    <rPh sb="0" eb="4">
      <t>オオサカフリツ</t>
    </rPh>
    <rPh sb="4" eb="6">
      <t>トヨナカ</t>
    </rPh>
    <rPh sb="10" eb="12">
      <t>ノセ</t>
    </rPh>
    <rPh sb="12" eb="14">
      <t>ブンコウ</t>
    </rPh>
    <phoneticPr fontId="2"/>
  </si>
  <si>
    <t>大阪府立園芸高等学校</t>
    <phoneticPr fontId="2"/>
  </si>
  <si>
    <t>大阪府立農芸高等学校</t>
    <phoneticPr fontId="2"/>
  </si>
  <si>
    <t>大阪府立枚岡樟風高等学校</t>
    <phoneticPr fontId="11"/>
  </si>
  <si>
    <t>兵庫県立有馬高等学校</t>
    <rPh sb="0" eb="4">
      <t>ヒョウゴケンリツ</t>
    </rPh>
    <phoneticPr fontId="2"/>
  </si>
  <si>
    <t>兵庫県立淡路高等学校</t>
    <phoneticPr fontId="2"/>
  </si>
  <si>
    <t>兵庫県立上郡高等学校</t>
    <phoneticPr fontId="2"/>
  </si>
  <si>
    <t>兵庫県立篠山産業高等学校</t>
    <phoneticPr fontId="2"/>
  </si>
  <si>
    <t xml:space="preserve">兵庫県立篠山東雲高等学校 </t>
    <rPh sb="6" eb="8">
      <t>シノノメ</t>
    </rPh>
    <phoneticPr fontId="2"/>
  </si>
  <si>
    <t>兵庫県立佐用高等学校</t>
    <phoneticPr fontId="2"/>
  </si>
  <si>
    <t>兵庫県立但馬農業高等学校</t>
    <phoneticPr fontId="2"/>
  </si>
  <si>
    <t>兵庫県立農業高等学校</t>
    <phoneticPr fontId="2"/>
  </si>
  <si>
    <t>兵庫県立播磨農業高等学校</t>
    <phoneticPr fontId="2"/>
  </si>
  <si>
    <t>兵庫県立氷上高等学校</t>
    <phoneticPr fontId="2"/>
  </si>
  <si>
    <t>兵庫県立山崎高等学校</t>
    <phoneticPr fontId="2"/>
  </si>
  <si>
    <t>奈良県立磯城野高等学校</t>
    <rPh sb="0" eb="4">
      <t>ナラケンリツ</t>
    </rPh>
    <rPh sb="4" eb="5">
      <t>イソ</t>
    </rPh>
    <rPh sb="5" eb="6">
      <t>シロ</t>
    </rPh>
    <rPh sb="6" eb="7">
      <t>ノ</t>
    </rPh>
    <phoneticPr fontId="2"/>
  </si>
  <si>
    <t>奈良県立山辺高等学校 山添分校</t>
    <phoneticPr fontId="2"/>
  </si>
  <si>
    <t>奈良県立山辺高等学校</t>
    <phoneticPr fontId="2"/>
  </si>
  <si>
    <t>奈良県立御所実業高等学校</t>
    <rPh sb="6" eb="8">
      <t>ジツギョウ</t>
    </rPh>
    <phoneticPr fontId="2"/>
  </si>
  <si>
    <t>和歌山県立有田中央高等学校</t>
    <rPh sb="0" eb="4">
      <t>ワカヤマケン</t>
    </rPh>
    <rPh sb="4" eb="5">
      <t>リツ</t>
    </rPh>
    <phoneticPr fontId="2"/>
  </si>
  <si>
    <t>和歌山県立紀北農芸高等学校</t>
    <phoneticPr fontId="2"/>
  </si>
  <si>
    <t>和歌山県立南部高等学校</t>
    <phoneticPr fontId="2"/>
  </si>
  <si>
    <t>和歌山県立熊野高等学校</t>
    <phoneticPr fontId="2"/>
  </si>
  <si>
    <t>鳥取県立智頭農林高等学校</t>
    <rPh sb="0" eb="4">
      <t>トットリケンリツ</t>
    </rPh>
    <phoneticPr fontId="2"/>
  </si>
  <si>
    <t>鳥取県立倉吉農業高等学校</t>
    <phoneticPr fontId="2"/>
  </si>
  <si>
    <t>鳥取県立日野高等学校</t>
    <phoneticPr fontId="2"/>
  </si>
  <si>
    <t>鳥取県立鳥取湖陵高等学校</t>
    <phoneticPr fontId="2"/>
  </si>
  <si>
    <t>鳥取県立鳥取緑風高等学校</t>
    <phoneticPr fontId="2"/>
  </si>
  <si>
    <t>島根県立松江農林高等学校</t>
    <rPh sb="0" eb="4">
      <t>シマネケンリツ</t>
    </rPh>
    <phoneticPr fontId="2"/>
  </si>
  <si>
    <t>島根県立出雲農林高等学校</t>
    <phoneticPr fontId="2"/>
  </si>
  <si>
    <t>島根県立邇摩高等学校</t>
    <phoneticPr fontId="2"/>
  </si>
  <si>
    <t>島根県立矢上高等学校</t>
    <phoneticPr fontId="2"/>
  </si>
  <si>
    <t>島根県立益田翔陽高等学校</t>
    <rPh sb="4" eb="6">
      <t>マスダ</t>
    </rPh>
    <rPh sb="6" eb="7">
      <t>ショウ</t>
    </rPh>
    <rPh sb="7" eb="8">
      <t>ヨウ</t>
    </rPh>
    <rPh sb="8" eb="10">
      <t>コウトウ</t>
    </rPh>
    <phoneticPr fontId="2"/>
  </si>
  <si>
    <t>岡山県立高松農業高等学校</t>
    <rPh sb="0" eb="4">
      <t>オカヤマケンリツ</t>
    </rPh>
    <phoneticPr fontId="2"/>
  </si>
  <si>
    <t>岡山県立勝間田高等学校</t>
    <phoneticPr fontId="2"/>
  </si>
  <si>
    <t>岡山県立瀬戸南高等学校</t>
    <phoneticPr fontId="2"/>
  </si>
  <si>
    <t xml:space="preserve">岡山県立新見高等学校 </t>
    <phoneticPr fontId="2"/>
  </si>
  <si>
    <t>岡山県立興陽高等学校</t>
    <phoneticPr fontId="2"/>
  </si>
  <si>
    <t>岡山県立高梁城南高等学校</t>
    <phoneticPr fontId="2"/>
  </si>
  <si>
    <t>広島県立吉田高等学校</t>
    <rPh sb="0" eb="4">
      <t>ヒロシマケンリツ</t>
    </rPh>
    <phoneticPr fontId="2"/>
  </si>
  <si>
    <t>広島県立世羅高等学校</t>
    <phoneticPr fontId="2"/>
  </si>
  <si>
    <t>広島県立沼南高等学校</t>
    <phoneticPr fontId="2"/>
  </si>
  <si>
    <t>広島県立油木高等学校</t>
    <phoneticPr fontId="2"/>
  </si>
  <si>
    <t>広島県立西条農業高等学校</t>
    <phoneticPr fontId="2"/>
  </si>
  <si>
    <t>広島県立庄原実業高等学校</t>
    <phoneticPr fontId="2"/>
  </si>
  <si>
    <t>山口県立田布施農工高等学校</t>
    <rPh sb="0" eb="4">
      <t>ヤマグチケンリツ</t>
    </rPh>
    <rPh sb="8" eb="9">
      <t>コウ</t>
    </rPh>
    <phoneticPr fontId="2"/>
  </si>
  <si>
    <t>山口県立山口農業高等学校</t>
    <phoneticPr fontId="2"/>
  </si>
  <si>
    <t>山口県立宇部西高等学校</t>
    <phoneticPr fontId="2"/>
  </si>
  <si>
    <t>山口県立山口農業高等学校西市分校</t>
    <rPh sb="12" eb="14">
      <t>ニシシ</t>
    </rPh>
    <rPh sb="14" eb="16">
      <t>ブンコウ</t>
    </rPh>
    <phoneticPr fontId="2"/>
  </si>
  <si>
    <t>山口県立大津緑洋高等学校</t>
    <rPh sb="4" eb="6">
      <t>オオツ</t>
    </rPh>
    <rPh sb="6" eb="7">
      <t>リョク</t>
    </rPh>
    <rPh sb="7" eb="8">
      <t>ヨウ</t>
    </rPh>
    <rPh sb="8" eb="10">
      <t>コウトウ</t>
    </rPh>
    <rPh sb="10" eb="12">
      <t>ガッコウ</t>
    </rPh>
    <phoneticPr fontId="2"/>
  </si>
  <si>
    <t>山口県立萩高等学校奈古分校</t>
    <rPh sb="4" eb="5">
      <t>ハギ</t>
    </rPh>
    <rPh sb="9" eb="10">
      <t>ナ</t>
    </rPh>
    <rPh sb="10" eb="11">
      <t>コ</t>
    </rPh>
    <rPh sb="11" eb="13">
      <t>ブンコウ</t>
    </rPh>
    <phoneticPr fontId="2"/>
  </si>
  <si>
    <t>徳島県立城西高等学校</t>
    <rPh sb="0" eb="4">
      <t>トクシマケンリツ</t>
    </rPh>
    <phoneticPr fontId="2"/>
  </si>
  <si>
    <t>徳島県立城西高等学校 神山校</t>
    <phoneticPr fontId="2"/>
  </si>
  <si>
    <t>徳島県立小松島西高等学校 勝浦校</t>
    <rPh sb="4" eb="6">
      <t>コマツ</t>
    </rPh>
    <rPh sb="6" eb="7">
      <t>ジマ</t>
    </rPh>
    <rPh sb="7" eb="8">
      <t>ニシ</t>
    </rPh>
    <rPh sb="13" eb="15">
      <t>カツウラ</t>
    </rPh>
    <rPh sb="15" eb="16">
      <t>コウ</t>
    </rPh>
    <phoneticPr fontId="2"/>
  </si>
  <si>
    <t>徳島県立吉野川高等学校</t>
    <rPh sb="4" eb="7">
      <t>ヨシノガワ</t>
    </rPh>
    <rPh sb="7" eb="9">
      <t>コウトウ</t>
    </rPh>
    <rPh sb="9" eb="11">
      <t>ガッコウ</t>
    </rPh>
    <phoneticPr fontId="2"/>
  </si>
  <si>
    <t>徳島県立池田高等学校 三好校</t>
    <rPh sb="4" eb="6">
      <t>イケダ</t>
    </rPh>
    <rPh sb="11" eb="13">
      <t>ミヨシ</t>
    </rPh>
    <rPh sb="13" eb="14">
      <t>コウ</t>
    </rPh>
    <phoneticPr fontId="2"/>
  </si>
  <si>
    <t>徳島県立那賀高等学校</t>
    <rPh sb="4" eb="6">
      <t>ナカ</t>
    </rPh>
    <phoneticPr fontId="11"/>
  </si>
  <si>
    <t>徳島県立阿南光高等学校</t>
    <rPh sb="4" eb="7">
      <t>アナンヒカリ</t>
    </rPh>
    <rPh sb="7" eb="9">
      <t>コウトウ</t>
    </rPh>
    <rPh sb="9" eb="11">
      <t>ガッコウ</t>
    </rPh>
    <phoneticPr fontId="11"/>
  </si>
  <si>
    <t>香川県立石田高等学校</t>
    <rPh sb="0" eb="4">
      <t>カガワケンリツ</t>
    </rPh>
    <phoneticPr fontId="2"/>
  </si>
  <si>
    <t>香川県立高松南高等学校</t>
    <phoneticPr fontId="2"/>
  </si>
  <si>
    <t>香川県立農業経営高等学校</t>
    <phoneticPr fontId="2"/>
  </si>
  <si>
    <t>香川県立飯山高等学校</t>
    <phoneticPr fontId="2"/>
  </si>
  <si>
    <t>香川県立笠田高等学校</t>
    <phoneticPr fontId="2"/>
  </si>
  <si>
    <t>愛媛県立西条農業高等学校</t>
    <rPh sb="0" eb="4">
      <t>エヒメケンリツ</t>
    </rPh>
    <phoneticPr fontId="2"/>
  </si>
  <si>
    <t>愛媛県立丹原高等学校本渡校舎</t>
    <rPh sb="10" eb="11">
      <t>ホン</t>
    </rPh>
    <rPh sb="11" eb="12">
      <t>ワタ</t>
    </rPh>
    <rPh sb="12" eb="14">
      <t>コウシャ</t>
    </rPh>
    <phoneticPr fontId="2"/>
  </si>
  <si>
    <t>愛媛県立今治南高等学校</t>
    <phoneticPr fontId="2"/>
  </si>
  <si>
    <t>愛媛県立上浮穴高等学校</t>
    <phoneticPr fontId="2"/>
  </si>
  <si>
    <t>愛媛県立伊予農業高等学校</t>
    <phoneticPr fontId="2"/>
  </si>
  <si>
    <t>愛媛県立大洲農業高等学校</t>
    <phoneticPr fontId="2"/>
  </si>
  <si>
    <t>愛媛県立川之石高等学校</t>
    <phoneticPr fontId="2"/>
  </si>
  <si>
    <t>愛媛県立宇和高等学校</t>
    <phoneticPr fontId="2"/>
  </si>
  <si>
    <t>愛媛県立野村高等学校</t>
    <phoneticPr fontId="2"/>
  </si>
  <si>
    <t>愛媛県立北宇和高等学校</t>
    <phoneticPr fontId="2"/>
  </si>
  <si>
    <t>愛媛県立北宇和高等学校三間分校</t>
    <rPh sb="11" eb="13">
      <t>サンアイダ</t>
    </rPh>
    <rPh sb="13" eb="14">
      <t>ブン</t>
    </rPh>
    <rPh sb="14" eb="15">
      <t>コウ</t>
    </rPh>
    <phoneticPr fontId="2"/>
  </si>
  <si>
    <t>愛媛県立南宇和高等学校阿蘇清峰校舎</t>
    <rPh sb="11" eb="13">
      <t>アソ</t>
    </rPh>
    <rPh sb="13" eb="15">
      <t>セイホウ</t>
    </rPh>
    <rPh sb="15" eb="17">
      <t>コウシャ</t>
    </rPh>
    <phoneticPr fontId="11"/>
  </si>
  <si>
    <t>高知県立高知農業高等学校</t>
    <rPh sb="0" eb="4">
      <t>コウチケンリツ</t>
    </rPh>
    <phoneticPr fontId="2"/>
  </si>
  <si>
    <t>高知県立春野高等学校</t>
    <phoneticPr fontId="2"/>
  </si>
  <si>
    <t>高知県立幡多農業高等学校</t>
    <phoneticPr fontId="2"/>
  </si>
  <si>
    <t>高知県立高知追手前高等学校 吾北分校</t>
    <phoneticPr fontId="2"/>
  </si>
  <si>
    <t>高知県立檮原高等学校</t>
    <phoneticPr fontId="2"/>
  </si>
  <si>
    <t>福岡県立行橋高等学校</t>
    <rPh sb="0" eb="4">
      <t>フクオカケンリツ</t>
    </rPh>
    <phoneticPr fontId="2"/>
  </si>
  <si>
    <t>福岡県立遠賀高等学校</t>
    <rPh sb="4" eb="6">
      <t>オンガ</t>
    </rPh>
    <phoneticPr fontId="2"/>
  </si>
  <si>
    <t>福岡県立福岡農業高等学校</t>
    <phoneticPr fontId="2"/>
  </si>
  <si>
    <t>福岡県立糸島農業高等学校</t>
    <phoneticPr fontId="2"/>
  </si>
  <si>
    <t>福岡県立久留米筑水高等学校</t>
    <phoneticPr fontId="2"/>
  </si>
  <si>
    <t>福岡県立八女農業高等学校</t>
    <phoneticPr fontId="2"/>
  </si>
  <si>
    <t>福岡県立田川科学技術高等学校</t>
    <rPh sb="4" eb="6">
      <t>タガワ</t>
    </rPh>
    <rPh sb="6" eb="8">
      <t>カガク</t>
    </rPh>
    <rPh sb="8" eb="10">
      <t>ギジュツ</t>
    </rPh>
    <rPh sb="10" eb="12">
      <t>コウトウ</t>
    </rPh>
    <rPh sb="12" eb="14">
      <t>ガッコウ</t>
    </rPh>
    <phoneticPr fontId="11"/>
  </si>
  <si>
    <t>福岡県立嘉穂総合高等学校</t>
    <phoneticPr fontId="2"/>
  </si>
  <si>
    <t>福岡県立鞍手竜徳高等学校</t>
    <phoneticPr fontId="2"/>
  </si>
  <si>
    <t>福岡県立朝倉光陽高等学校</t>
    <phoneticPr fontId="2"/>
  </si>
  <si>
    <t>佐賀県立唐津南高等学校</t>
    <rPh sb="0" eb="2">
      <t>サガ</t>
    </rPh>
    <rPh sb="2" eb="3">
      <t>ケン</t>
    </rPh>
    <rPh sb="3" eb="4">
      <t>リツ</t>
    </rPh>
    <rPh sb="4" eb="6">
      <t>カラツ</t>
    </rPh>
    <phoneticPr fontId="2"/>
  </si>
  <si>
    <t>佐賀県立佐賀農業高等学校</t>
    <phoneticPr fontId="2"/>
  </si>
  <si>
    <t>佐賀県立高志館高等学校</t>
    <phoneticPr fontId="2"/>
  </si>
  <si>
    <t>佐賀県立伊万里実業高等学校</t>
    <phoneticPr fontId="11"/>
  </si>
  <si>
    <t>長崎県立島原農業高等学校</t>
    <rPh sb="0" eb="2">
      <t>ナガサキ</t>
    </rPh>
    <rPh sb="2" eb="4">
      <t>ケンリツ</t>
    </rPh>
    <phoneticPr fontId="2"/>
  </si>
  <si>
    <t>長崎県立諫早農業高等学校</t>
    <rPh sb="4" eb="6">
      <t>イサハヤ</t>
    </rPh>
    <phoneticPr fontId="2"/>
  </si>
  <si>
    <t>長崎県立西彼農業高等学校</t>
    <phoneticPr fontId="2"/>
  </si>
  <si>
    <t>長崎県立大村城南高等学校</t>
    <phoneticPr fontId="2"/>
  </si>
  <si>
    <t>長崎県立北松農業高等学校</t>
    <phoneticPr fontId="2"/>
  </si>
  <si>
    <t>熊本県立芦北高等学校</t>
    <rPh sb="0" eb="4">
      <t>クマモトケンリツ</t>
    </rPh>
    <phoneticPr fontId="2"/>
  </si>
  <si>
    <t>熊本県立天草拓心高等学校</t>
    <rPh sb="4" eb="6">
      <t>アマクサ</t>
    </rPh>
    <rPh sb="6" eb="8">
      <t>タクシン</t>
    </rPh>
    <phoneticPr fontId="2"/>
  </si>
  <si>
    <t>熊本県立翔陽高等学校</t>
    <phoneticPr fontId="2"/>
  </si>
  <si>
    <t>熊本県立鹿本農業高等学校</t>
    <phoneticPr fontId="2"/>
  </si>
  <si>
    <t>熊本県立菊池農業高等学校</t>
    <phoneticPr fontId="2"/>
  </si>
  <si>
    <t>熊本県立南稜高等学校</t>
    <phoneticPr fontId="2"/>
  </si>
  <si>
    <t>熊本県立熊本農業高等学校</t>
    <phoneticPr fontId="2"/>
  </si>
  <si>
    <t>熊本県立北稜高等学校</t>
    <phoneticPr fontId="2"/>
  </si>
  <si>
    <t>熊本県立八代農業高等学校</t>
    <phoneticPr fontId="2"/>
  </si>
  <si>
    <t>熊本県立八代農業高校 泉分校</t>
    <phoneticPr fontId="2"/>
  </si>
  <si>
    <t>熊本県立矢部高等学校</t>
    <phoneticPr fontId="2"/>
  </si>
  <si>
    <t xml:space="preserve">熊本県立阿蘇中央高等学校 </t>
    <rPh sb="0" eb="2">
      <t>クマモト</t>
    </rPh>
    <rPh sb="2" eb="3">
      <t>ケン</t>
    </rPh>
    <rPh sb="3" eb="4">
      <t>リツ</t>
    </rPh>
    <rPh sb="4" eb="6">
      <t>アソ</t>
    </rPh>
    <rPh sb="6" eb="12">
      <t>チュウオウコウトウガッコウ</t>
    </rPh>
    <rPh sb="10" eb="12">
      <t>チュウオウコウトウガッコウ</t>
    </rPh>
    <phoneticPr fontId="2"/>
  </si>
  <si>
    <t>大分県立佐伯豊南高等学校</t>
    <rPh sb="0" eb="2">
      <t>オオイタ</t>
    </rPh>
    <rPh sb="2" eb="3">
      <t>ケン</t>
    </rPh>
    <rPh sb="3" eb="4">
      <t>リツ</t>
    </rPh>
    <rPh sb="4" eb="6">
      <t>サエキ</t>
    </rPh>
    <rPh sb="6" eb="8">
      <t>ホウナン</t>
    </rPh>
    <phoneticPr fontId="2"/>
  </si>
  <si>
    <t>大分県立日田林工高等学校</t>
    <phoneticPr fontId="2"/>
  </si>
  <si>
    <t>大分県立宇佐産業科学高等学校</t>
    <phoneticPr fontId="2"/>
  </si>
  <si>
    <t>大分県立玖珠美山高等学校</t>
    <rPh sb="6" eb="8">
      <t>ミヤマ</t>
    </rPh>
    <phoneticPr fontId="2"/>
  </si>
  <si>
    <t>大分県立国東高等学校</t>
    <phoneticPr fontId="2"/>
  </si>
  <si>
    <t>大分県立三重総合高等学校</t>
    <rPh sb="6" eb="8">
      <t>ソウゴウ</t>
    </rPh>
    <phoneticPr fontId="2"/>
  </si>
  <si>
    <t>大分県立日出総合高等学校</t>
    <rPh sb="4" eb="5">
      <t>ヒ</t>
    </rPh>
    <rPh sb="5" eb="6">
      <t>デ</t>
    </rPh>
    <rPh sb="6" eb="8">
      <t>ソウゴウ</t>
    </rPh>
    <rPh sb="8" eb="10">
      <t>コウトウ</t>
    </rPh>
    <rPh sb="10" eb="12">
      <t>ガッコウ</t>
    </rPh>
    <phoneticPr fontId="11"/>
  </si>
  <si>
    <t>大分県立大分東高等学校</t>
    <rPh sb="4" eb="6">
      <t>オオイタ</t>
    </rPh>
    <rPh sb="6" eb="7">
      <t>ヒガシ</t>
    </rPh>
    <rPh sb="7" eb="9">
      <t>コウトウ</t>
    </rPh>
    <rPh sb="9" eb="11">
      <t>ガッコウ</t>
    </rPh>
    <phoneticPr fontId="11"/>
  </si>
  <si>
    <t>大分県立久住高原農業高等学校</t>
    <rPh sb="4" eb="14">
      <t>クジュウコウゲンノウギョウコウトウガッコウ</t>
    </rPh>
    <phoneticPr fontId="2"/>
  </si>
  <si>
    <t>宮崎県立高千穂高等学校</t>
    <rPh sb="0" eb="4">
      <t>ミヤザキケンリツ</t>
    </rPh>
    <phoneticPr fontId="2"/>
  </si>
  <si>
    <t>宮崎県立門川高等学校</t>
    <phoneticPr fontId="2"/>
  </si>
  <si>
    <t>宮崎県立高鍋農業高等学校</t>
    <phoneticPr fontId="2"/>
  </si>
  <si>
    <t>宮崎県立宮崎農業高等学校</t>
    <phoneticPr fontId="2"/>
  </si>
  <si>
    <t>宮崎県立都城農業高等学校</t>
    <phoneticPr fontId="2"/>
  </si>
  <si>
    <t>宮崎県立日南振徳高等学校</t>
    <phoneticPr fontId="2"/>
  </si>
  <si>
    <t>宮崎県立小林秀峰高等学校</t>
    <rPh sb="4" eb="6">
      <t>コバヤシ</t>
    </rPh>
    <rPh sb="6" eb="8">
      <t>シュウホウ</t>
    </rPh>
    <rPh sb="8" eb="10">
      <t>コウトウ</t>
    </rPh>
    <phoneticPr fontId="2"/>
  </si>
  <si>
    <t>鹿児島県立山川高等学校</t>
    <rPh sb="0" eb="5">
      <t>カゴシマケンリツ</t>
    </rPh>
    <phoneticPr fontId="2"/>
  </si>
  <si>
    <t>鹿児島県立加世田常潤高等学校</t>
    <phoneticPr fontId="2"/>
  </si>
  <si>
    <t>鹿児島県立市来農芸高等学校</t>
    <phoneticPr fontId="2"/>
  </si>
  <si>
    <t>鹿児島県立伊佐農林高等学校</t>
    <phoneticPr fontId="2"/>
  </si>
  <si>
    <t>鹿児島県立国分中央高等学校</t>
    <phoneticPr fontId="2"/>
  </si>
  <si>
    <t>鹿児島県立鹿屋農業高等学校</t>
    <phoneticPr fontId="2"/>
  </si>
  <si>
    <t>鹿児島県立鶴翔高等学校</t>
    <rPh sb="5" eb="6">
      <t>ツル</t>
    </rPh>
    <rPh sb="6" eb="7">
      <t>ショウ</t>
    </rPh>
    <phoneticPr fontId="2"/>
  </si>
  <si>
    <t>鹿児島県立薩摩中央高等学校</t>
    <phoneticPr fontId="2"/>
  </si>
  <si>
    <t>鹿児島県立種子島高等学校</t>
    <phoneticPr fontId="2"/>
  </si>
  <si>
    <t>鹿児島県立徳之島高等学校</t>
    <phoneticPr fontId="2"/>
  </si>
  <si>
    <t>鹿児島県立曽於高等学校</t>
    <rPh sb="5" eb="7">
      <t>ソオ</t>
    </rPh>
    <rPh sb="7" eb="11">
      <t>コウトウガッコウ</t>
    </rPh>
    <phoneticPr fontId="11"/>
  </si>
  <si>
    <t>沖縄県立北部農林高等学校(全)</t>
    <rPh sb="0" eb="4">
      <t>オキナワケンリツ</t>
    </rPh>
    <rPh sb="13" eb="14">
      <t>ゼン</t>
    </rPh>
    <phoneticPr fontId="2"/>
  </si>
  <si>
    <t>沖縄県立北部農林高等学校(定)</t>
    <rPh sb="13" eb="14">
      <t>サダム</t>
    </rPh>
    <phoneticPr fontId="2"/>
  </si>
  <si>
    <t>沖縄県立中部農林高等学校(全)</t>
    <rPh sb="13" eb="14">
      <t>ゼン</t>
    </rPh>
    <phoneticPr fontId="2"/>
  </si>
  <si>
    <t>沖縄県立中部農林高等学校(定)</t>
    <rPh sb="13" eb="14">
      <t>テイ</t>
    </rPh>
    <phoneticPr fontId="2"/>
  </si>
  <si>
    <t>沖縄県立南部農林高等学校</t>
    <phoneticPr fontId="2"/>
  </si>
  <si>
    <t>沖縄県立宮古総合実業高等学校</t>
    <phoneticPr fontId="2"/>
  </si>
  <si>
    <t>沖縄県立八重山農林高等学校</t>
    <phoneticPr fontId="2"/>
  </si>
  <si>
    <t>沖縄県立久米島高等学校</t>
    <phoneticPr fontId="2"/>
  </si>
  <si>
    <t>048-1611</t>
    <phoneticPr fontId="11"/>
  </si>
  <si>
    <t>敬称</t>
    <rPh sb="0" eb="2">
      <t>ケイショウ</t>
    </rPh>
    <phoneticPr fontId="11"/>
  </si>
  <si>
    <t>様</t>
  </si>
  <si>
    <t>様</t>
    <rPh sb="0" eb="1">
      <t>サマ</t>
    </rPh>
    <phoneticPr fontId="11"/>
  </si>
  <si>
    <t>霧島市国分中央１－１０－１</t>
    <phoneticPr fontId="2"/>
  </si>
  <si>
    <t>　近畿　合計</t>
    <rPh sb="1" eb="3">
      <t>キンキ</t>
    </rPh>
    <rPh sb="4" eb="6">
      <t>ゴウケイ</t>
    </rPh>
    <phoneticPr fontId="11"/>
  </si>
  <si>
    <t>　中国　合計</t>
    <rPh sb="1" eb="3">
      <t>チュウゴク</t>
    </rPh>
    <rPh sb="4" eb="6">
      <t>ゴウケイ</t>
    </rPh>
    <phoneticPr fontId="11"/>
  </si>
  <si>
    <t>　四国　合計</t>
    <rPh sb="1" eb="3">
      <t>シコク</t>
    </rPh>
    <rPh sb="4" eb="6">
      <t>ゴウケイ</t>
    </rPh>
    <phoneticPr fontId="11"/>
  </si>
  <si>
    <t>　九州　合計</t>
    <rPh sb="1" eb="3">
      <t>キュウシュウ</t>
    </rPh>
    <rPh sb="4" eb="6">
      <t>ゴウケイ</t>
    </rPh>
    <phoneticPr fontId="11"/>
  </si>
  <si>
    <t>様</t>
    <rPh sb="0" eb="1">
      <t>サマ</t>
    </rPh>
    <phoneticPr fontId="11"/>
  </si>
  <si>
    <t>名寄市緑丘３－３　名農キャンパス</t>
    <rPh sb="3" eb="4">
      <t>ミドリ</t>
    </rPh>
    <rPh sb="4" eb="5">
      <t>オカ</t>
    </rPh>
    <rPh sb="9" eb="10">
      <t>メイ</t>
    </rPh>
    <rPh sb="10" eb="11">
      <t>ノウ</t>
    </rPh>
    <phoneticPr fontId="2"/>
  </si>
  <si>
    <t>01654-2-4191</t>
    <phoneticPr fontId="2"/>
  </si>
  <si>
    <t>君津市上９５７　上総キャンパス</t>
    <rPh sb="3" eb="4">
      <t>ウエ</t>
    </rPh>
    <rPh sb="8" eb="9">
      <t>ウエ</t>
    </rPh>
    <rPh sb="9" eb="10">
      <t>ソウ</t>
    </rPh>
    <phoneticPr fontId="11"/>
  </si>
  <si>
    <t>0439-32-2311</t>
    <phoneticPr fontId="11"/>
  </si>
  <si>
    <t>市原市鶴舞１１５９－１　鶴舞グリーンキャンパス</t>
    <rPh sb="3" eb="4">
      <t>ツル</t>
    </rPh>
    <rPh sb="4" eb="5">
      <t>マ</t>
    </rPh>
    <rPh sb="12" eb="13">
      <t>ツル</t>
    </rPh>
    <rPh sb="13" eb="14">
      <t>マ</t>
    </rPh>
    <phoneticPr fontId="11"/>
  </si>
  <si>
    <t>0436-92-0064</t>
    <phoneticPr fontId="11"/>
  </si>
  <si>
    <t>京都府立清新高等学校</t>
    <rPh sb="4" eb="5">
      <t>キヨ</t>
    </rPh>
    <rPh sb="5" eb="6">
      <t>アタラ</t>
    </rPh>
    <rPh sb="6" eb="10">
      <t>コウトウガッコウ</t>
    </rPh>
    <phoneticPr fontId="2"/>
  </si>
  <si>
    <t>0772-65-2233</t>
    <phoneticPr fontId="11"/>
  </si>
  <si>
    <t>５年春号発注数</t>
    <rPh sb="1" eb="2">
      <t>ネン</t>
    </rPh>
    <rPh sb="2" eb="3">
      <t>ハル</t>
    </rPh>
    <rPh sb="3" eb="4">
      <t>ゴウ</t>
    </rPh>
    <rPh sb="4" eb="6">
      <t>ハッチュウ</t>
    </rPh>
    <rPh sb="6" eb="7">
      <t>スウ</t>
    </rPh>
    <phoneticPr fontId="2"/>
  </si>
  <si>
    <t>５年秋号発注数</t>
    <rPh sb="1" eb="2">
      <t>ネン</t>
    </rPh>
    <rPh sb="2" eb="3">
      <t>アキ</t>
    </rPh>
    <rPh sb="3" eb="4">
      <t>ゴウ</t>
    </rPh>
    <rPh sb="4" eb="6">
      <t>ハッチュウ</t>
    </rPh>
    <rPh sb="6" eb="7">
      <t>スウ</t>
    </rPh>
    <phoneticPr fontId="2"/>
  </si>
  <si>
    <t>５年冬号発注数</t>
    <rPh sb="1" eb="2">
      <t>ネン</t>
    </rPh>
    <rPh sb="2" eb="3">
      <t>フユ</t>
    </rPh>
    <rPh sb="3" eb="4">
      <t>ゴウ</t>
    </rPh>
    <rPh sb="4" eb="6">
      <t>ハッチュウ</t>
    </rPh>
    <rPh sb="6" eb="7">
      <t>スウ</t>
    </rPh>
    <phoneticPr fontId="2"/>
  </si>
  <si>
    <t>宮城県大河原産業高等学校</t>
    <rPh sb="3" eb="6">
      <t>オオカワラ</t>
    </rPh>
    <rPh sb="6" eb="8">
      <t>サンギョウ</t>
    </rPh>
    <phoneticPr fontId="11"/>
  </si>
  <si>
    <t>福島県立二本松実業高等学校　安達東校舎</t>
    <phoneticPr fontId="2"/>
  </si>
  <si>
    <t>山形県立左沢高等学校</t>
    <rPh sb="0" eb="4">
      <t>ヤマガタケンリツ</t>
    </rPh>
    <rPh sb="4" eb="5">
      <t>ヒダリ</t>
    </rPh>
    <rPh sb="5" eb="6">
      <t>サワ</t>
    </rPh>
    <rPh sb="6" eb="10">
      <t>コウトウガッコウ</t>
    </rPh>
    <phoneticPr fontId="11"/>
  </si>
  <si>
    <t>990-1121</t>
    <phoneticPr fontId="11"/>
  </si>
  <si>
    <t>0237-62-2169</t>
    <phoneticPr fontId="11"/>
  </si>
  <si>
    <t>西村山郡大江町大字藤田字山中８１６－３</t>
    <phoneticPr fontId="11"/>
  </si>
  <si>
    <t>柴田郡大河原町字上川原7-2</t>
    <phoneticPr fontId="11"/>
  </si>
  <si>
    <t>989-1233</t>
    <phoneticPr fontId="11"/>
  </si>
  <si>
    <t>090-4753-0869</t>
    <phoneticPr fontId="11"/>
  </si>
  <si>
    <t>096-0063</t>
    <phoneticPr fontId="11"/>
  </si>
  <si>
    <t>双葉郡広野町中央台１丁目６－３</t>
    <rPh sb="0" eb="3">
      <t>フタバグン</t>
    </rPh>
    <rPh sb="3" eb="6">
      <t>ヒロノチョウ</t>
    </rPh>
    <rPh sb="6" eb="8">
      <t>チュウオウ</t>
    </rPh>
    <rPh sb="8" eb="9">
      <t>ダイ</t>
    </rPh>
    <rPh sb="10" eb="12">
      <t>チョウメ</t>
    </rPh>
    <phoneticPr fontId="11"/>
  </si>
  <si>
    <t>299-1107</t>
    <phoneticPr fontId="11"/>
  </si>
  <si>
    <t>290-0512</t>
    <phoneticPr fontId="11"/>
  </si>
  <si>
    <t>淡路市富島１７１－２</t>
    <rPh sb="3" eb="4">
      <t>トミ</t>
    </rPh>
    <phoneticPr fontId="2"/>
  </si>
  <si>
    <t>６年夏号発注数</t>
    <rPh sb="1" eb="2">
      <t>ネン</t>
    </rPh>
    <rPh sb="2" eb="3">
      <t>ナツ</t>
    </rPh>
    <rPh sb="3" eb="4">
      <t>ゴウ</t>
    </rPh>
    <rPh sb="4" eb="6">
      <t>ハッチュウ</t>
    </rPh>
    <rPh sb="6" eb="7">
      <t>スウ</t>
    </rPh>
    <phoneticPr fontId="2"/>
  </si>
  <si>
    <t>６年冬号発注数</t>
    <rPh sb="1" eb="2">
      <t>ネン</t>
    </rPh>
    <rPh sb="2" eb="3">
      <t>フユ</t>
    </rPh>
    <rPh sb="3" eb="4">
      <t>ゴウ</t>
    </rPh>
    <rPh sb="4" eb="6">
      <t>ハッチュウ</t>
    </rPh>
    <rPh sb="6" eb="7">
      <t>スウ</t>
    </rPh>
    <phoneticPr fontId="2"/>
  </si>
  <si>
    <t>岡山県立井原高等学校</t>
    <rPh sb="4" eb="6">
      <t>イハラ</t>
    </rPh>
    <phoneticPr fontId="2"/>
  </si>
  <si>
    <t>岡山県立真庭高等学校</t>
    <rPh sb="4" eb="6">
      <t>マニワ</t>
    </rPh>
    <phoneticPr fontId="2"/>
  </si>
  <si>
    <t>715-0019</t>
    <phoneticPr fontId="11"/>
  </si>
  <si>
    <t>719-3144</t>
    <phoneticPr fontId="11"/>
  </si>
  <si>
    <t>真庭市落合垂水４４８－1</t>
    <rPh sb="3" eb="7">
      <t>オチアイタルミ</t>
    </rPh>
    <phoneticPr fontId="2"/>
  </si>
  <si>
    <t>0867-52-0056</t>
    <phoneticPr fontId="11"/>
  </si>
  <si>
    <t>岩手県立北桜高等学校</t>
    <phoneticPr fontId="2"/>
  </si>
  <si>
    <t xml:space="preserve">福島県立会津農林高等学校 </t>
  </si>
  <si>
    <t>宮崎県立本庄高等学校</t>
    <rPh sb="0" eb="2">
      <t>ミヤザキ</t>
    </rPh>
    <rPh sb="2" eb="4">
      <t>ケンリツ</t>
    </rPh>
    <rPh sb="4" eb="6">
      <t>ホンジョウ</t>
    </rPh>
    <rPh sb="6" eb="8">
      <t>コウトウ</t>
    </rPh>
    <rPh sb="8" eb="10">
      <t>ガッコウ</t>
    </rPh>
    <phoneticPr fontId="11"/>
  </si>
  <si>
    <t>東諸県郡国富町本庄5071</t>
    <rPh sb="0" eb="3">
      <t>ヒガシモロカタ</t>
    </rPh>
    <rPh sb="3" eb="4">
      <t>グン</t>
    </rPh>
    <rPh sb="4" eb="7">
      <t>クニトミチョウ</t>
    </rPh>
    <rPh sb="7" eb="9">
      <t>ホンジョウ</t>
    </rPh>
    <phoneticPr fontId="11"/>
  </si>
  <si>
    <t>880-1101</t>
    <phoneticPr fontId="11"/>
  </si>
  <si>
    <t>0985-75-2049</t>
    <phoneticPr fontId="11"/>
  </si>
  <si>
    <t>石川県立津幡高等学校</t>
    <rPh sb="4" eb="6">
      <t>ツバタ</t>
    </rPh>
    <phoneticPr fontId="2"/>
  </si>
  <si>
    <t>929-0325</t>
    <phoneticPr fontId="2"/>
  </si>
  <si>
    <t>河北郡津幡町字加賀爪ヲ45</t>
    <rPh sb="0" eb="3">
      <t>カワキタグン</t>
    </rPh>
    <rPh sb="3" eb="6">
      <t>ツバタマチ</t>
    </rPh>
    <rPh sb="6" eb="7">
      <t>アザ</t>
    </rPh>
    <rPh sb="7" eb="9">
      <t>カガ</t>
    </rPh>
    <rPh sb="9" eb="10">
      <t>ツメ</t>
    </rPh>
    <phoneticPr fontId="2"/>
  </si>
  <si>
    <t>076-289-4111</t>
    <phoneticPr fontId="2"/>
  </si>
  <si>
    <t>0188009041</t>
  </si>
  <si>
    <t>北海道標茶高等学校</t>
  </si>
  <si>
    <t>川上郡標茶町常盤１０－１</t>
  </si>
  <si>
    <t>015-485-2001</t>
  </si>
  <si>
    <t>0188009052</t>
  </si>
  <si>
    <t>北海道士幌高等学校</t>
  </si>
  <si>
    <t>080-1249</t>
  </si>
  <si>
    <t>河東郡士幌町上音更２１－１５</t>
  </si>
  <si>
    <t>北海道音更高等学校</t>
    <phoneticPr fontId="2"/>
  </si>
  <si>
    <t>080-0574</t>
    <phoneticPr fontId="11"/>
  </si>
  <si>
    <t>河東郡音更町駒場西１番地</t>
    <phoneticPr fontId="2"/>
  </si>
  <si>
    <t>0155-44-2201</t>
    <phoneticPr fontId="11"/>
  </si>
  <si>
    <t>青森県立三本木農業恵拓高等学校</t>
    <rPh sb="9" eb="11">
      <t>ケイタク</t>
    </rPh>
    <phoneticPr fontId="2"/>
  </si>
  <si>
    <t>７年春号発注数</t>
    <rPh sb="1" eb="2">
      <t>ネン</t>
    </rPh>
    <rPh sb="2" eb="3">
      <t>ハル</t>
    </rPh>
    <rPh sb="3" eb="4">
      <t>ゴウ</t>
    </rPh>
    <rPh sb="4" eb="6">
      <t>ハッチュウ</t>
    </rPh>
    <rPh sb="6" eb="7">
      <t>スウ</t>
    </rPh>
    <phoneticPr fontId="2"/>
  </si>
  <si>
    <t>７年夏号発注数</t>
    <rPh sb="1" eb="2">
      <t>ネン</t>
    </rPh>
    <rPh sb="2" eb="3">
      <t>ナツ</t>
    </rPh>
    <rPh sb="3" eb="4">
      <t>ゴウ</t>
    </rPh>
    <rPh sb="4" eb="6">
      <t>ハッチュウ</t>
    </rPh>
    <rPh sb="6" eb="7">
      <t>スウ</t>
    </rPh>
    <phoneticPr fontId="2"/>
  </si>
  <si>
    <t>７年秋号発注数</t>
    <rPh sb="1" eb="2">
      <t>ネン</t>
    </rPh>
    <rPh sb="2" eb="3">
      <t>アキ</t>
    </rPh>
    <rPh sb="3" eb="4">
      <t>ゴウ</t>
    </rPh>
    <rPh sb="4" eb="6">
      <t>ハッチュウ</t>
    </rPh>
    <rPh sb="6" eb="7">
      <t>スウ</t>
    </rPh>
    <phoneticPr fontId="2"/>
  </si>
  <si>
    <t>７年冬号発注数</t>
    <rPh sb="1" eb="2">
      <t>ネン</t>
    </rPh>
    <rPh sb="2" eb="3">
      <t>フユ</t>
    </rPh>
    <rPh sb="3" eb="4">
      <t>ゴウ</t>
    </rPh>
    <rPh sb="4" eb="6">
      <t>ハッチュウ</t>
    </rPh>
    <rPh sb="6" eb="7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</si>
</sst>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 "/>
    <numFmt numFmtId="177" formatCode="0_ ;[Red]\-0\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 style="hair">
        <color indexed="8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41" fontId="30" fillId="0" borderId="0" applyFill="0" applyBorder="0" applyAlignment="0" applyProtection="0"/>
    <xf numFmtId="0" fontId="27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41" fontId="30" fillId="0" borderId="0" applyFill="0" applyBorder="0" applyAlignment="0" applyProtection="0"/>
    <xf numFmtId="41" fontId="30" fillId="0" borderId="0" applyFill="0" applyBorder="0" applyAlignment="0" applyProtection="0"/>
  </cellStyleXfs>
  <cellXfs count="291">
    <xf numFmtId="0" fontId="0" fillId="0" borderId="0" xfId="0">
      <alignment vertical="center"/>
    </xf>
    <xf numFmtId="49" fontId="8" fillId="0" borderId="10" xfId="2" applyNumberFormat="1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58" xfId="2" applyFont="1" applyBorder="1" applyAlignment="1">
      <alignment horizontal="center" vertical="center" wrapText="1"/>
    </xf>
    <xf numFmtId="3" fontId="3" fillId="0" borderId="83" xfId="3" applyNumberFormat="1" applyFont="1" applyFill="1" applyBorder="1" applyAlignment="1">
      <alignment horizontal="right" vertical="center"/>
    </xf>
    <xf numFmtId="3" fontId="3" fillId="0" borderId="86" xfId="3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3" fillId="0" borderId="45" xfId="3" applyNumberFormat="1" applyFont="1" applyFill="1" applyBorder="1" applyAlignment="1">
      <alignment horizontal="right" vertical="center"/>
    </xf>
    <xf numFmtId="3" fontId="3" fillId="0" borderId="46" xfId="3" applyNumberFormat="1" applyFont="1" applyFill="1" applyBorder="1" applyAlignment="1">
      <alignment horizontal="right" vertical="center"/>
    </xf>
    <xf numFmtId="3" fontId="3" fillId="0" borderId="47" xfId="3" applyNumberFormat="1" applyFont="1" applyFill="1" applyBorder="1" applyAlignment="1">
      <alignment horizontal="right" vertical="center"/>
    </xf>
    <xf numFmtId="3" fontId="3" fillId="0" borderId="24" xfId="3" applyNumberFormat="1" applyFont="1" applyFill="1" applyBorder="1" applyAlignment="1">
      <alignment horizontal="right" vertical="center"/>
    </xf>
    <xf numFmtId="3" fontId="3" fillId="0" borderId="25" xfId="3" applyNumberFormat="1" applyFont="1" applyFill="1" applyBorder="1" applyAlignment="1">
      <alignment horizontal="right" vertical="center"/>
    </xf>
    <xf numFmtId="3" fontId="3" fillId="0" borderId="44" xfId="3" applyNumberFormat="1" applyFont="1" applyFill="1" applyBorder="1" applyAlignment="1">
      <alignment horizontal="right" vertical="center"/>
    </xf>
    <xf numFmtId="3" fontId="3" fillId="0" borderId="51" xfId="3" applyNumberFormat="1" applyFont="1" applyFill="1" applyBorder="1" applyAlignment="1">
      <alignment horizontal="right" vertical="center"/>
    </xf>
    <xf numFmtId="3" fontId="3" fillId="0" borderId="50" xfId="3" applyNumberFormat="1" applyFont="1" applyFill="1" applyBorder="1" applyAlignment="1">
      <alignment horizontal="right" vertical="center"/>
    </xf>
    <xf numFmtId="0" fontId="6" fillId="0" borderId="47" xfId="1" applyFont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3" fontId="3" fillId="0" borderId="75" xfId="3" applyNumberFormat="1" applyFont="1" applyFill="1" applyBorder="1" applyAlignment="1">
      <alignment horizontal="right" vertical="center"/>
    </xf>
    <xf numFmtId="3" fontId="0" fillId="0" borderId="63" xfId="0" applyNumberFormat="1" applyBorder="1">
      <alignment vertical="center"/>
    </xf>
    <xf numFmtId="3" fontId="0" fillId="0" borderId="64" xfId="0" applyNumberFormat="1" applyBorder="1">
      <alignment vertical="center"/>
    </xf>
    <xf numFmtId="3" fontId="3" fillId="0" borderId="52" xfId="3" applyNumberFormat="1" applyFont="1" applyFill="1" applyBorder="1" applyAlignment="1">
      <alignment horizontal="right" vertical="center"/>
    </xf>
    <xf numFmtId="3" fontId="3" fillId="0" borderId="55" xfId="3" applyNumberFormat="1" applyFont="1" applyFill="1" applyBorder="1" applyAlignment="1">
      <alignment horizontal="right" vertical="center"/>
    </xf>
    <xf numFmtId="3" fontId="0" fillId="0" borderId="66" xfId="0" applyNumberFormat="1" applyBorder="1" applyAlignment="1">
      <alignment horizontal="right" vertical="center"/>
    </xf>
    <xf numFmtId="3" fontId="0" fillId="0" borderId="64" xfId="0" applyNumberFormat="1" applyBorder="1" applyAlignment="1">
      <alignment horizontal="right" vertical="center"/>
    </xf>
    <xf numFmtId="0" fontId="12" fillId="0" borderId="0" xfId="0" applyFont="1">
      <alignment vertical="center"/>
    </xf>
    <xf numFmtId="3" fontId="3" fillId="0" borderId="88" xfId="3" applyNumberFormat="1" applyFont="1" applyFill="1" applyBorder="1" applyAlignment="1">
      <alignment horizontal="right" vertical="center"/>
    </xf>
    <xf numFmtId="177" fontId="8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6" fillId="0" borderId="43" xfId="1" applyFont="1" applyBorder="1" applyAlignment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176" fontId="8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5" xfId="2" applyNumberFormat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39" xfId="2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4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176" fontId="5" fillId="0" borderId="22" xfId="2" applyNumberFormat="1" applyFont="1" applyBorder="1" applyAlignment="1">
      <alignment horizontal="center" vertical="center" textRotation="255"/>
    </xf>
    <xf numFmtId="176" fontId="8" fillId="0" borderId="21" xfId="2" applyNumberFormat="1" applyFont="1" applyBorder="1" applyAlignment="1">
      <alignment horizontal="center" vertical="center" shrinkToFit="1"/>
    </xf>
    <xf numFmtId="176" fontId="8" fillId="0" borderId="21" xfId="1" applyNumberFormat="1" applyFont="1" applyBorder="1" applyAlignment="1" applyProtection="1">
      <alignment horizontal="center" vertical="center" wrapText="1"/>
      <protection locked="0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1" xfId="2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176" fontId="8" fillId="0" borderId="14" xfId="2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0" borderId="11" xfId="2" applyNumberFormat="1" applyFont="1" applyBorder="1" applyAlignment="1">
      <alignment horizontal="center" vertical="center" wrapText="1"/>
    </xf>
    <xf numFmtId="0" fontId="8" fillId="0" borderId="1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40" xfId="2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shrinkToFit="1"/>
    </xf>
    <xf numFmtId="176" fontId="8" fillId="0" borderId="53" xfId="0" applyNumberFormat="1" applyFont="1" applyBorder="1" applyAlignment="1" applyProtection="1">
      <alignment horizontal="center" vertical="center" wrapText="1"/>
      <protection locked="0"/>
    </xf>
    <xf numFmtId="49" fontId="8" fillId="0" borderId="53" xfId="2" applyNumberFormat="1" applyFont="1" applyBorder="1" applyAlignment="1">
      <alignment horizontal="center" vertical="center" wrapText="1"/>
    </xf>
    <xf numFmtId="0" fontId="8" fillId="0" borderId="53" xfId="2" applyFont="1" applyBorder="1" applyAlignment="1">
      <alignment horizontal="left" vertical="center" wrapText="1"/>
    </xf>
    <xf numFmtId="0" fontId="9" fillId="0" borderId="53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left" vertical="center" wrapText="1"/>
    </xf>
    <xf numFmtId="0" fontId="9" fillId="0" borderId="59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left" vertical="center" wrapText="1"/>
    </xf>
    <xf numFmtId="176" fontId="5" fillId="0" borderId="0" xfId="2" applyNumberFormat="1" applyFont="1" applyAlignment="1">
      <alignment horizontal="center" vertical="center" textRotation="255"/>
    </xf>
    <xf numFmtId="176" fontId="8" fillId="0" borderId="0" xfId="2" applyNumberFormat="1" applyFont="1" applyAlignment="1">
      <alignment horizontal="center" vertical="center" shrinkToFit="1"/>
    </xf>
    <xf numFmtId="176" fontId="8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49" fontId="8" fillId="0" borderId="0" xfId="1" applyNumberFormat="1" applyFont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3" fontId="3" fillId="0" borderId="0" xfId="3" applyNumberFormat="1" applyFont="1" applyFill="1" applyAlignment="1">
      <alignment horizontal="right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176" fontId="8" fillId="0" borderId="35" xfId="0" applyNumberFormat="1" applyFont="1" applyBorder="1" applyAlignment="1" applyProtection="1">
      <alignment horizontal="center" vertical="center" wrapText="1"/>
      <protection locked="0"/>
    </xf>
    <xf numFmtId="49" fontId="8" fillId="0" borderId="35" xfId="2" applyNumberFormat="1" applyFont="1" applyBorder="1" applyAlignment="1">
      <alignment horizontal="center" vertical="center" wrapText="1"/>
    </xf>
    <xf numFmtId="0" fontId="9" fillId="0" borderId="54" xfId="2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3" fontId="14" fillId="0" borderId="0" xfId="0" applyNumberFormat="1" applyFont="1">
      <alignment vertical="center"/>
    </xf>
    <xf numFmtId="3" fontId="0" fillId="0" borderId="0" xfId="0" applyNumberFormat="1">
      <alignment vertical="center"/>
    </xf>
    <xf numFmtId="0" fontId="8" fillId="0" borderId="1" xfId="2" applyFont="1" applyBorder="1" applyAlignment="1">
      <alignment horizontal="center" vertical="center" wrapText="1"/>
    </xf>
    <xf numFmtId="0" fontId="9" fillId="0" borderId="78" xfId="2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/>
    </xf>
    <xf numFmtId="0" fontId="9" fillId="0" borderId="79" xfId="2" applyFont="1" applyBorder="1" applyAlignment="1">
      <alignment horizontal="center" vertical="center" wrapText="1"/>
    </xf>
    <xf numFmtId="176" fontId="8" fillId="0" borderId="10" xfId="2" applyNumberFormat="1" applyFont="1" applyBorder="1" applyAlignment="1">
      <alignment horizontal="center" vertical="center" shrinkToFit="1"/>
    </xf>
    <xf numFmtId="0" fontId="9" fillId="0" borderId="80" xfId="2" applyFont="1" applyBorder="1" applyAlignment="1">
      <alignment horizontal="center" vertical="center" wrapText="1"/>
    </xf>
    <xf numFmtId="0" fontId="9" fillId="0" borderId="81" xfId="2" applyFont="1" applyBorder="1" applyAlignment="1">
      <alignment horizontal="center" vertical="center" wrapText="1"/>
    </xf>
    <xf numFmtId="38" fontId="0" fillId="0" borderId="0" xfId="4" applyFont="1" applyFill="1">
      <alignment vertical="center"/>
    </xf>
    <xf numFmtId="3" fontId="12" fillId="0" borderId="0" xfId="0" applyNumberFormat="1" applyFont="1" applyAlignment="1">
      <alignment horizontal="left" vertical="center"/>
    </xf>
    <xf numFmtId="49" fontId="8" fillId="0" borderId="53" xfId="0" applyNumberFormat="1" applyFont="1" applyBorder="1" applyAlignment="1">
      <alignment horizontal="center" vertical="center" wrapText="1"/>
    </xf>
    <xf numFmtId="0" fontId="9" fillId="0" borderId="71" xfId="2" applyFont="1" applyBorder="1" applyAlignment="1">
      <alignment horizontal="center" vertical="center" wrapText="1"/>
    </xf>
    <xf numFmtId="3" fontId="3" fillId="0" borderId="72" xfId="3" applyNumberFormat="1" applyFont="1" applyFill="1" applyBorder="1" applyAlignment="1">
      <alignment horizontal="right" vertical="center"/>
    </xf>
    <xf numFmtId="176" fontId="8" fillId="0" borderId="16" xfId="2" applyNumberFormat="1" applyFont="1" applyBorder="1" applyAlignment="1">
      <alignment horizontal="center" vertical="center" shrinkToFit="1"/>
    </xf>
    <xf numFmtId="176" fontId="8" fillId="0" borderId="15" xfId="1" applyNumberFormat="1" applyFont="1" applyBorder="1" applyAlignment="1" applyProtection="1">
      <alignment horizontal="center" vertical="center" wrapText="1"/>
      <protection locked="0"/>
    </xf>
    <xf numFmtId="176" fontId="8" fillId="0" borderId="17" xfId="2" applyNumberFormat="1" applyFont="1" applyBorder="1" applyAlignment="1">
      <alignment horizontal="center" vertical="center" shrinkToFit="1"/>
    </xf>
    <xf numFmtId="176" fontId="8" fillId="0" borderId="2" xfId="1" applyNumberFormat="1" applyFont="1" applyBorder="1" applyAlignment="1" applyProtection="1">
      <alignment horizontal="center" vertical="center" wrapText="1"/>
      <protection locked="0"/>
    </xf>
    <xf numFmtId="49" fontId="9" fillId="0" borderId="2" xfId="1" applyNumberFormat="1" applyFont="1" applyBorder="1" applyAlignment="1">
      <alignment vertical="center" wrapText="1"/>
    </xf>
    <xf numFmtId="176" fontId="8" fillId="0" borderId="53" xfId="1" applyNumberFormat="1" applyFont="1" applyBorder="1" applyAlignment="1" applyProtection="1">
      <alignment horizontal="center" vertical="center" wrapText="1"/>
      <protection locked="0"/>
    </xf>
    <xf numFmtId="0" fontId="9" fillId="0" borderId="82" xfId="2" applyFont="1" applyBorder="1" applyAlignment="1">
      <alignment horizontal="center" vertical="center" wrapText="1"/>
    </xf>
    <xf numFmtId="0" fontId="12" fillId="0" borderId="92" xfId="0" applyFont="1" applyBorder="1" applyAlignment="1">
      <alignment horizontal="left" vertical="center"/>
    </xf>
    <xf numFmtId="176" fontId="8" fillId="0" borderId="90" xfId="1" applyNumberFormat="1" applyFont="1" applyBorder="1" applyAlignment="1" applyProtection="1">
      <alignment horizontal="center" vertical="center" wrapText="1"/>
      <protection locked="0"/>
    </xf>
    <xf numFmtId="49" fontId="8" fillId="0" borderId="90" xfId="2" applyNumberFormat="1" applyFont="1" applyBorder="1" applyAlignment="1">
      <alignment horizontal="center" vertical="center" wrapText="1"/>
    </xf>
    <xf numFmtId="0" fontId="8" fillId="0" borderId="90" xfId="2" applyFont="1" applyBorder="1" applyAlignment="1">
      <alignment horizontal="left" vertical="center" wrapText="1"/>
    </xf>
    <xf numFmtId="0" fontId="9" fillId="0" borderId="91" xfId="2" applyFont="1" applyBorder="1" applyAlignment="1">
      <alignment horizontal="center" vertical="center" wrapText="1"/>
    </xf>
    <xf numFmtId="0" fontId="9" fillId="0" borderId="90" xfId="2" applyFont="1" applyBorder="1" applyAlignment="1">
      <alignment horizontal="left" vertical="center" wrapText="1"/>
    </xf>
    <xf numFmtId="176" fontId="8" fillId="0" borderId="1" xfId="1" applyNumberFormat="1" applyFont="1" applyBorder="1" applyAlignment="1" applyProtection="1">
      <alignment horizontal="center" vertical="center" wrapText="1"/>
      <protection locked="0"/>
    </xf>
    <xf numFmtId="176" fontId="8" fillId="0" borderId="11" xfId="1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>
      <alignment vertical="center"/>
    </xf>
    <xf numFmtId="176" fontId="5" fillId="0" borderId="87" xfId="2" applyNumberFormat="1" applyFont="1" applyBorder="1" applyAlignment="1">
      <alignment horizontal="center" vertical="center" textRotation="255"/>
    </xf>
    <xf numFmtId="176" fontId="8" fillId="0" borderId="10" xfId="1" applyNumberFormat="1" applyFont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>
      <alignment horizontal="center" vertical="center" wrapText="1"/>
    </xf>
    <xf numFmtId="0" fontId="12" fillId="0" borderId="69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9" fillId="0" borderId="2" xfId="1" applyFont="1" applyBorder="1" applyAlignment="1">
      <alignment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12" fillId="0" borderId="69" xfId="0" applyFont="1" applyBorder="1" applyAlignment="1">
      <alignment horizontal="left" vertical="center" wrapText="1"/>
    </xf>
    <xf numFmtId="49" fontId="9" fillId="0" borderId="2" xfId="0" quotePrefix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11" xfId="0" quotePrefix="1" applyFont="1" applyBorder="1" applyAlignment="1">
      <alignment vertical="center" wrapText="1"/>
    </xf>
    <xf numFmtId="3" fontId="13" fillId="0" borderId="0" xfId="0" applyNumberFormat="1" applyFont="1">
      <alignment vertical="center"/>
    </xf>
    <xf numFmtId="56" fontId="13" fillId="0" borderId="0" xfId="0" applyNumberFormat="1" applyFont="1">
      <alignment vertical="center"/>
    </xf>
    <xf numFmtId="3" fontId="17" fillId="0" borderId="0" xfId="3" applyNumberFormat="1" applyFont="1" applyFill="1" applyAlignment="1">
      <alignment horizontal="right" vertical="center"/>
    </xf>
    <xf numFmtId="0" fontId="12" fillId="0" borderId="93" xfId="0" applyFont="1" applyBorder="1" applyAlignment="1">
      <alignment horizontal="left" vertical="center"/>
    </xf>
    <xf numFmtId="3" fontId="12" fillId="0" borderId="92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15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53" xfId="1" applyNumberFormat="1" applyFont="1" applyBorder="1" applyAlignment="1">
      <alignment horizontal="center" vertical="center" wrapText="1"/>
    </xf>
    <xf numFmtId="49" fontId="9" fillId="0" borderId="90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9" fillId="0" borderId="21" xfId="1" applyNumberFormat="1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176" fontId="8" fillId="0" borderId="4" xfId="2" applyNumberFormat="1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textRotation="255" wrapText="1"/>
    </xf>
    <xf numFmtId="0" fontId="20" fillId="0" borderId="0" xfId="2" applyFont="1" applyAlignment="1">
      <alignment horizontal="left" vertical="center" wrapText="1"/>
    </xf>
    <xf numFmtId="0" fontId="22" fillId="0" borderId="0" xfId="0" applyFont="1">
      <alignment vertical="center"/>
    </xf>
    <xf numFmtId="0" fontId="20" fillId="0" borderId="0" xfId="2" applyFont="1" applyAlignment="1">
      <alignment horizontal="center" vertical="center" wrapText="1"/>
    </xf>
    <xf numFmtId="176" fontId="8" fillId="0" borderId="35" xfId="1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56" fontId="21" fillId="0" borderId="0" xfId="0" applyNumberFormat="1" applyFont="1" applyAlignment="1">
      <alignment horizontal="left" vertical="center"/>
    </xf>
    <xf numFmtId="0" fontId="23" fillId="0" borderId="92" xfId="0" applyFont="1" applyBorder="1" applyAlignment="1">
      <alignment horizontal="left" vertical="center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2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4" fillId="0" borderId="0" xfId="0" applyFont="1">
      <alignment vertical="center"/>
    </xf>
    <xf numFmtId="49" fontId="9" fillId="0" borderId="35" xfId="1" applyNumberFormat="1" applyFont="1" applyBorder="1" applyAlignment="1">
      <alignment horizontal="center" vertical="center" wrapText="1"/>
    </xf>
    <xf numFmtId="176" fontId="9" fillId="0" borderId="14" xfId="2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15" xfId="2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1" xfId="2" applyNumberFormat="1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center" vertical="center" shrinkToFit="1"/>
    </xf>
    <xf numFmtId="176" fontId="9" fillId="0" borderId="35" xfId="0" applyNumberFormat="1" applyFont="1" applyBorder="1" applyAlignment="1" applyProtection="1">
      <alignment horizontal="center" vertical="center" shrinkToFit="1"/>
      <protection locked="0"/>
    </xf>
    <xf numFmtId="49" fontId="9" fillId="0" borderId="71" xfId="2" applyNumberFormat="1" applyFont="1" applyBorder="1" applyAlignment="1">
      <alignment horizontal="center" vertical="center" wrapText="1"/>
    </xf>
    <xf numFmtId="49" fontId="9" fillId="0" borderId="82" xfId="1" applyNumberFormat="1" applyFont="1" applyBorder="1" applyAlignment="1">
      <alignment horizontal="center" vertical="center" wrapText="1"/>
    </xf>
    <xf numFmtId="49" fontId="9" fillId="0" borderId="9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176" fontId="8" fillId="0" borderId="90" xfId="2" applyNumberFormat="1" applyFont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 shrinkToFit="1"/>
    </xf>
    <xf numFmtId="49" fontId="9" fillId="0" borderId="39" xfId="0" applyNumberFormat="1" applyFont="1" applyBorder="1" applyAlignment="1">
      <alignment horizontal="center" vertical="center" wrapText="1"/>
    </xf>
    <xf numFmtId="0" fontId="9" fillId="0" borderId="95" xfId="2" applyFont="1" applyBorder="1" applyAlignment="1">
      <alignment horizontal="center" vertical="center" wrapText="1"/>
    </xf>
    <xf numFmtId="176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0" xfId="2" applyNumberFormat="1" applyFont="1" applyBorder="1" applyAlignment="1">
      <alignment horizontal="center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center" vertical="center" wrapText="1"/>
    </xf>
    <xf numFmtId="0" fontId="20" fillId="0" borderId="39" xfId="2" applyFont="1" applyBorder="1" applyAlignment="1">
      <alignment horizontal="center" vertical="center" wrapText="1"/>
    </xf>
    <xf numFmtId="176" fontId="8" fillId="0" borderId="35" xfId="2" applyNumberFormat="1" applyFont="1" applyBorder="1" applyAlignment="1">
      <alignment horizontal="center" vertical="center" shrinkToFit="1"/>
    </xf>
    <xf numFmtId="0" fontId="16" fillId="0" borderId="35" xfId="0" applyFont="1" applyBorder="1">
      <alignment vertical="center"/>
    </xf>
    <xf numFmtId="0" fontId="16" fillId="0" borderId="3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3" fontId="3" fillId="4" borderId="46" xfId="3" applyNumberFormat="1" applyFont="1" applyFill="1" applyBorder="1" applyAlignment="1">
      <alignment horizontal="right" vertical="center"/>
    </xf>
    <xf numFmtId="3" fontId="0" fillId="0" borderId="97" xfId="0" applyNumberFormat="1" applyBorder="1" applyAlignment="1">
      <alignment horizontal="right" vertical="center"/>
    </xf>
    <xf numFmtId="3" fontId="0" fillId="0" borderId="67" xfId="0" applyNumberForma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79" xfId="2" applyFont="1" applyBorder="1" applyAlignment="1">
      <alignment horizontal="center" vertical="center" wrapText="1"/>
    </xf>
    <xf numFmtId="3" fontId="32" fillId="0" borderId="45" xfId="3" applyNumberFormat="1" applyFont="1" applyFill="1" applyBorder="1" applyAlignment="1">
      <alignment horizontal="right" vertical="center"/>
    </xf>
    <xf numFmtId="176" fontId="8" fillId="0" borderId="53" xfId="2" applyNumberFormat="1" applyFont="1" applyBorder="1" applyAlignment="1">
      <alignment horizontal="center" vertical="center" shrinkToFit="1"/>
    </xf>
    <xf numFmtId="3" fontId="3" fillId="0" borderId="99" xfId="3" applyNumberFormat="1" applyFont="1" applyFill="1" applyBorder="1" applyAlignment="1">
      <alignment horizontal="right" vertical="center"/>
    </xf>
    <xf numFmtId="3" fontId="3" fillId="0" borderId="98" xfId="3" applyNumberFormat="1" applyFont="1" applyFill="1" applyBorder="1" applyAlignment="1">
      <alignment horizontal="right" vertical="center"/>
    </xf>
    <xf numFmtId="0" fontId="33" fillId="0" borderId="72" xfId="0" applyFont="1" applyBorder="1">
      <alignment vertical="center"/>
    </xf>
    <xf numFmtId="0" fontId="13" fillId="0" borderId="96" xfId="0" applyFont="1" applyBorder="1">
      <alignment vertical="center"/>
    </xf>
    <xf numFmtId="3" fontId="3" fillId="0" borderId="94" xfId="3" applyNumberFormat="1" applyFont="1" applyFill="1" applyBorder="1" applyAlignment="1">
      <alignment horizontal="right" vertical="center"/>
    </xf>
    <xf numFmtId="3" fontId="0" fillId="0" borderId="62" xfId="0" applyNumberForma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3" fontId="3" fillId="3" borderId="47" xfId="3" applyNumberFormat="1" applyFont="1" applyFill="1" applyBorder="1" applyAlignment="1">
      <alignment horizontal="right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76" fontId="5" fillId="0" borderId="3" xfId="2" applyNumberFormat="1" applyFont="1" applyBorder="1" applyAlignment="1">
      <alignment horizontal="center" vertical="center" textRotation="255"/>
    </xf>
    <xf numFmtId="176" fontId="5" fillId="0" borderId="9" xfId="2" applyNumberFormat="1" applyFont="1" applyBorder="1" applyAlignment="1">
      <alignment horizontal="center" vertical="center" textRotation="255"/>
    </xf>
    <xf numFmtId="176" fontId="5" fillId="0" borderId="13" xfId="2" applyNumberFormat="1" applyFont="1" applyBorder="1" applyAlignment="1">
      <alignment horizontal="center" vertical="center" textRotation="255" wrapText="1"/>
    </xf>
    <xf numFmtId="176" fontId="5" fillId="0" borderId="3" xfId="2" applyNumberFormat="1" applyFont="1" applyBorder="1" applyAlignment="1">
      <alignment horizontal="center" vertical="center" textRotation="255" wrapText="1"/>
    </xf>
    <xf numFmtId="0" fontId="7" fillId="0" borderId="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center"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3" fontId="19" fillId="0" borderId="65" xfId="0" applyNumberFormat="1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29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176" fontId="3" fillId="2" borderId="13" xfId="2" applyNumberFormat="1" applyFont="1" applyFill="1" applyBorder="1" applyAlignment="1">
      <alignment horizontal="center" vertical="center" textRotation="255" wrapText="1"/>
    </xf>
    <xf numFmtId="176" fontId="3" fillId="2" borderId="3" xfId="2" applyNumberFormat="1" applyFont="1" applyFill="1" applyBorder="1" applyAlignment="1">
      <alignment horizontal="center" vertical="center" textRotation="255" wrapText="1"/>
    </xf>
    <xf numFmtId="176" fontId="3" fillId="2" borderId="9" xfId="2" applyNumberFormat="1" applyFont="1" applyFill="1" applyBorder="1" applyAlignment="1">
      <alignment horizontal="center" vertical="center" textRotation="255" wrapText="1"/>
    </xf>
    <xf numFmtId="176" fontId="9" fillId="0" borderId="4" xfId="2" applyNumberFormat="1" applyFont="1" applyBorder="1" applyAlignment="1">
      <alignment horizontal="center" vertical="center" shrinkToFit="1"/>
    </xf>
    <xf numFmtId="49" fontId="10" fillId="0" borderId="41" xfId="1" applyNumberFormat="1" applyFont="1" applyBorder="1" applyAlignment="1">
      <alignment horizontal="center" vertical="center" wrapText="1"/>
    </xf>
    <xf numFmtId="49" fontId="10" fillId="0" borderId="42" xfId="1" applyNumberFormat="1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76" xfId="2" applyFont="1" applyBorder="1" applyAlignment="1">
      <alignment horizontal="center" vertical="center" wrapText="1"/>
    </xf>
    <xf numFmtId="0" fontId="7" fillId="0" borderId="77" xfId="2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textRotation="255" wrapText="1"/>
    </xf>
    <xf numFmtId="0" fontId="5" fillId="0" borderId="3" xfId="2" applyFont="1" applyBorder="1" applyAlignment="1">
      <alignment horizontal="center" vertical="center" textRotation="255" wrapText="1"/>
    </xf>
    <xf numFmtId="0" fontId="7" fillId="0" borderId="1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49" fontId="7" fillId="0" borderId="27" xfId="2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textRotation="255" wrapText="1"/>
    </xf>
    <xf numFmtId="0" fontId="3" fillId="2" borderId="13" xfId="2" applyFont="1" applyFill="1" applyBorder="1" applyAlignment="1">
      <alignment horizontal="center" vertical="center" textRotation="255" wrapText="1"/>
    </xf>
    <xf numFmtId="0" fontId="3" fillId="2" borderId="3" xfId="2" applyFont="1" applyFill="1" applyBorder="1" applyAlignment="1">
      <alignment horizontal="center" vertical="center" textRotation="255" wrapText="1"/>
    </xf>
    <xf numFmtId="0" fontId="3" fillId="2" borderId="9" xfId="2" applyFont="1" applyFill="1" applyBorder="1" applyAlignment="1">
      <alignment horizontal="center" vertical="center" textRotation="255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textRotation="255" wrapText="1"/>
    </xf>
    <xf numFmtId="0" fontId="3" fillId="2" borderId="69" xfId="2" applyFont="1" applyFill="1" applyBorder="1" applyAlignment="1">
      <alignment horizontal="center" vertical="center" textRotation="255" wrapText="1"/>
    </xf>
    <xf numFmtId="0" fontId="3" fillId="2" borderId="70" xfId="2" applyFont="1" applyFill="1" applyBorder="1" applyAlignment="1">
      <alignment horizontal="center" vertical="center" textRotation="255" wrapText="1"/>
    </xf>
    <xf numFmtId="49" fontId="10" fillId="0" borderId="84" xfId="1" applyNumberFormat="1" applyFont="1" applyBorder="1" applyAlignment="1">
      <alignment horizontal="center" vertical="center" wrapText="1"/>
    </xf>
    <xf numFmtId="49" fontId="10" fillId="0" borderId="85" xfId="1" applyNumberFormat="1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textRotation="255" wrapText="1"/>
    </xf>
    <xf numFmtId="0" fontId="5" fillId="0" borderId="87" xfId="2" applyFont="1" applyBorder="1" applyAlignment="1">
      <alignment horizontal="center" vertical="center" textRotation="255" wrapText="1"/>
    </xf>
    <xf numFmtId="0" fontId="7" fillId="0" borderId="56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3" xfId="2" applyFont="1" applyFill="1" applyBorder="1" applyAlignment="1">
      <alignment horizontal="center" vertical="center" textRotation="255" wrapText="1"/>
    </xf>
    <xf numFmtId="0" fontId="5" fillId="2" borderId="3" xfId="2" applyFont="1" applyFill="1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0" fontId="5" fillId="2" borderId="9" xfId="2" applyFont="1" applyFill="1" applyBorder="1" applyAlignment="1">
      <alignment horizontal="center" vertical="center" textRotation="255" wrapText="1"/>
    </xf>
    <xf numFmtId="0" fontId="3" fillId="0" borderId="13" xfId="2" applyFont="1" applyBorder="1" applyAlignment="1">
      <alignment horizontal="center" vertical="center" textRotation="255" wrapText="1"/>
    </xf>
    <xf numFmtId="0" fontId="3" fillId="0" borderId="3" xfId="2" applyFont="1" applyBorder="1" applyAlignment="1">
      <alignment horizontal="center" vertical="center" textRotation="255" wrapText="1"/>
    </xf>
    <xf numFmtId="0" fontId="3" fillId="0" borderId="30" xfId="2" applyFont="1" applyBorder="1" applyAlignment="1">
      <alignment horizontal="center" vertical="center" textRotation="255" wrapText="1"/>
    </xf>
    <xf numFmtId="0" fontId="7" fillId="0" borderId="60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3" fontId="3" fillId="0" borderId="89" xfId="3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</cellXfs>
  <cellStyles count="21">
    <cellStyle name="Excel Built-in Comma [0]" xfId="8" xr:uid="{7CDA967C-3352-4843-9547-F3DF906BC24C}"/>
    <cellStyle name="ハイパーリンク 2" xfId="9" xr:uid="{6943F8D9-CC7B-4451-BB73-53F12DECF592}"/>
    <cellStyle name="ハイパーリンク 2 2" xfId="10" xr:uid="{06824CF6-3425-4AD5-8FCD-99F6031DDCA4}"/>
    <cellStyle name="桁区切り" xfId="4" builtinId="6"/>
    <cellStyle name="桁区切り 2" xfId="3" xr:uid="{00000000-0005-0000-0000-000001000000}"/>
    <cellStyle name="桁区切り 3" xfId="6" xr:uid="{3328C39E-0F6A-4767-BA5D-DC26F8A973D9}"/>
    <cellStyle name="桁区切り 4" xfId="11" xr:uid="{5714EE87-FA69-43BB-AB5A-7943F33FA42E}"/>
    <cellStyle name="桁区切り 4 2" xfId="13" xr:uid="{935F7E12-F765-4607-9CFB-FFE11666517D}"/>
    <cellStyle name="桁区切り 4 3" xfId="19" xr:uid="{885D67AC-6F92-4BCB-A821-573B4F6927AD}"/>
    <cellStyle name="桁区切り 4 4" xfId="20" xr:uid="{6DA8381D-7079-4B89-B22F-092447B18352}"/>
    <cellStyle name="桁区切り 5" xfId="18" xr:uid="{74966E8A-AC1D-4DBA-9005-235DF159A4D9}"/>
    <cellStyle name="桁区切り 7" xfId="17" xr:uid="{A14F2898-2EEE-4C9A-89F0-920301C91D98}"/>
    <cellStyle name="標準" xfId="0" builtinId="0"/>
    <cellStyle name="標準 2" xfId="1" xr:uid="{00000000-0005-0000-0000-000003000000}"/>
    <cellStyle name="標準 2 2" xfId="14" xr:uid="{47031A28-164B-4A70-AD86-424CE9C90D6A}"/>
    <cellStyle name="標準 2 3" xfId="5" xr:uid="{07575FE5-5450-49BE-9E39-D3E0C4052E45}"/>
    <cellStyle name="標準 3" xfId="7" xr:uid="{DC580288-FB44-47E8-A95A-8F84AE9736C4}"/>
    <cellStyle name="標準 3 2" xfId="12" xr:uid="{97DD7C10-FF02-4186-92E4-DF1A50EB8F4C}"/>
    <cellStyle name="標準 3 3" xfId="15" xr:uid="{CA388DBF-672F-4913-868A-A591EEA12B2D}"/>
    <cellStyle name="標準 6" xfId="16" xr:uid="{5B456D5D-9889-4A12-9ED1-4A2BBB72A386}"/>
    <cellStyle name="標準_Sheet1_LS4月号発送用農高名簿20100325" xfId="2" xr:uid="{00000000-0005-0000-0000-000004000000}"/>
  </cellStyles>
  <dxfs count="0"/>
  <tableStyles count="0" defaultTableStyle="TableStyleMedium2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7"/>
  <sheetViews>
    <sheetView tabSelected="1" topLeftCell="B1" zoomScaleNormal="100" workbookViewId="0">
      <selection activeCell="X1" sqref="X1:Y1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hidden="1" customWidth="1"/>
    <col min="14" max="14" width="7.625" hidden="1" customWidth="1"/>
    <col min="15" max="15" width="7.375" hidden="1" customWidth="1"/>
    <col min="16" max="16" width="3.5" hidden="1" customWidth="1"/>
    <col min="17" max="18" width="7.625" hidden="1" customWidth="1"/>
    <col min="19" max="19" width="5.625" hidden="1" customWidth="1"/>
    <col min="20" max="21" width="7.625" hidden="1" customWidth="1"/>
    <col min="22" max="22" width="5.625" hidden="1" customWidth="1"/>
    <col min="24" max="25" width="7.625" customWidth="1"/>
  </cols>
  <sheetData>
    <row r="1" spans="1:25" ht="22.15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52" t="s">
        <v>1128</v>
      </c>
      <c r="K1" s="248" t="s">
        <v>1696</v>
      </c>
      <c r="L1" s="249"/>
      <c r="M1" s="26">
        <v>1</v>
      </c>
      <c r="N1" s="248" t="s">
        <v>1697</v>
      </c>
      <c r="O1" s="249"/>
      <c r="P1" s="26">
        <v>1</v>
      </c>
      <c r="Q1" s="248" t="s">
        <v>1698</v>
      </c>
      <c r="R1" s="249"/>
      <c r="S1" s="26">
        <v>1</v>
      </c>
      <c r="T1" s="248" t="s">
        <v>1699</v>
      </c>
      <c r="U1" s="249"/>
      <c r="V1" s="26">
        <v>1</v>
      </c>
      <c r="X1" s="248" t="s">
        <v>1666</v>
      </c>
      <c r="Y1" s="249"/>
    </row>
    <row r="2" spans="1:25" ht="22.15" customHeight="1" thickBot="1" x14ac:dyDescent="0.2">
      <c r="A2" s="233"/>
      <c r="B2" s="234"/>
      <c r="C2" s="224"/>
      <c r="D2" s="236"/>
      <c r="E2" s="224"/>
      <c r="F2" s="226"/>
      <c r="G2" s="251"/>
      <c r="H2" s="238"/>
      <c r="I2" s="224"/>
      <c r="J2" s="253"/>
      <c r="K2" s="17" t="s">
        <v>1129</v>
      </c>
      <c r="L2" s="18" t="s">
        <v>1130</v>
      </c>
      <c r="M2" s="8">
        <v>1</v>
      </c>
      <c r="N2" s="17" t="s">
        <v>1129</v>
      </c>
      <c r="O2" s="18" t="s">
        <v>1130</v>
      </c>
      <c r="P2" s="8">
        <v>1</v>
      </c>
      <c r="Q2" s="17" t="s">
        <v>1129</v>
      </c>
      <c r="R2" s="18" t="s">
        <v>1130</v>
      </c>
      <c r="S2" s="8">
        <v>1</v>
      </c>
      <c r="T2" s="17" t="s">
        <v>1129</v>
      </c>
      <c r="U2" s="18" t="s">
        <v>1130</v>
      </c>
      <c r="V2" s="8">
        <v>1</v>
      </c>
      <c r="X2" s="17" t="s">
        <v>1129</v>
      </c>
      <c r="Y2" s="18" t="s">
        <v>1130</v>
      </c>
    </row>
    <row r="3" spans="1:25" ht="22.15" customHeight="1" x14ac:dyDescent="0.15">
      <c r="A3" s="227" t="s">
        <v>1001</v>
      </c>
      <c r="B3" s="163">
        <v>1</v>
      </c>
      <c r="C3" s="49">
        <v>10101</v>
      </c>
      <c r="D3" s="50" t="s">
        <v>1002</v>
      </c>
      <c r="E3" s="51" t="s">
        <v>1268</v>
      </c>
      <c r="F3" s="97" t="s">
        <v>1266</v>
      </c>
      <c r="G3" s="97" t="s">
        <v>1633</v>
      </c>
      <c r="H3" s="97" t="s">
        <v>1003</v>
      </c>
      <c r="I3" s="98" t="s">
        <v>1004</v>
      </c>
      <c r="J3" s="106" t="s">
        <v>1005</v>
      </c>
      <c r="K3" s="9"/>
      <c r="L3" s="10"/>
      <c r="M3" s="8"/>
      <c r="N3" s="9"/>
      <c r="O3" s="10"/>
      <c r="P3" s="8"/>
      <c r="Q3" s="9"/>
      <c r="R3" s="10"/>
      <c r="S3" s="8">
        <v>1</v>
      </c>
      <c r="T3" s="9"/>
      <c r="U3" s="10"/>
      <c r="V3" s="8">
        <v>1</v>
      </c>
      <c r="X3" s="9">
        <v>441</v>
      </c>
      <c r="Y3" s="10">
        <v>1</v>
      </c>
    </row>
    <row r="4" spans="1:25" ht="22.15" customHeight="1" x14ac:dyDescent="0.15">
      <c r="A4" s="227"/>
      <c r="B4" s="163">
        <v>2</v>
      </c>
      <c r="C4" s="40">
        <v>10103</v>
      </c>
      <c r="D4" s="71" t="s">
        <v>1184</v>
      </c>
      <c r="E4" s="72" t="s">
        <v>1269</v>
      </c>
      <c r="F4" s="97" t="s">
        <v>1266</v>
      </c>
      <c r="G4" s="97" t="s">
        <v>1633</v>
      </c>
      <c r="H4" s="47" t="s">
        <v>1660</v>
      </c>
      <c r="I4" s="48" t="s">
        <v>1640</v>
      </c>
      <c r="J4" s="107" t="s">
        <v>1641</v>
      </c>
      <c r="K4" s="9"/>
      <c r="L4" s="10"/>
      <c r="M4" s="8"/>
      <c r="N4" s="9"/>
      <c r="O4" s="10"/>
      <c r="P4" s="8"/>
      <c r="Q4" s="9"/>
      <c r="R4" s="10"/>
      <c r="S4" s="8">
        <v>1</v>
      </c>
      <c r="T4" s="9"/>
      <c r="U4" s="10"/>
      <c r="V4" s="8">
        <v>1</v>
      </c>
      <c r="X4" s="9">
        <v>4</v>
      </c>
      <c r="Y4" s="10">
        <v>0</v>
      </c>
    </row>
    <row r="5" spans="1:25" ht="22.15" customHeight="1" x14ac:dyDescent="0.15">
      <c r="A5" s="227"/>
      <c r="B5" s="163">
        <v>3</v>
      </c>
      <c r="C5" s="40">
        <v>10104</v>
      </c>
      <c r="D5" s="41" t="s">
        <v>1006</v>
      </c>
      <c r="E5" s="42" t="s">
        <v>1270</v>
      </c>
      <c r="F5" s="97" t="s">
        <v>1266</v>
      </c>
      <c r="G5" s="97" t="s">
        <v>1633</v>
      </c>
      <c r="H5" s="44" t="s">
        <v>1007</v>
      </c>
      <c r="I5" s="45" t="s">
        <v>875</v>
      </c>
      <c r="J5" s="108" t="s">
        <v>1008</v>
      </c>
      <c r="K5" s="9"/>
      <c r="L5" s="10"/>
      <c r="M5" s="8"/>
      <c r="N5" s="9"/>
      <c r="O5" s="10"/>
      <c r="P5" s="8"/>
      <c r="Q5" s="9"/>
      <c r="R5" s="10"/>
      <c r="S5" s="8">
        <v>0</v>
      </c>
      <c r="T5" s="9"/>
      <c r="U5" s="10"/>
      <c r="V5" s="8">
        <v>0</v>
      </c>
      <c r="X5" s="9">
        <v>58</v>
      </c>
      <c r="Y5" s="10">
        <v>0</v>
      </c>
    </row>
    <row r="6" spans="1:25" ht="22.15" customHeight="1" x14ac:dyDescent="0.15">
      <c r="A6" s="227"/>
      <c r="B6" s="163">
        <v>4</v>
      </c>
      <c r="C6" s="40">
        <v>10106</v>
      </c>
      <c r="D6" s="41" t="s">
        <v>1009</v>
      </c>
      <c r="E6" s="42" t="s">
        <v>1271</v>
      </c>
      <c r="F6" s="97" t="s">
        <v>1266</v>
      </c>
      <c r="G6" s="97" t="s">
        <v>1633</v>
      </c>
      <c r="H6" s="44" t="s">
        <v>1010</v>
      </c>
      <c r="I6" s="45" t="s">
        <v>1011</v>
      </c>
      <c r="J6" s="108" t="s">
        <v>1204</v>
      </c>
      <c r="K6" s="9"/>
      <c r="L6" s="10"/>
      <c r="M6" s="8"/>
      <c r="N6" s="9"/>
      <c r="O6" s="10"/>
      <c r="P6" s="8"/>
      <c r="Q6" s="9"/>
      <c r="R6" s="10"/>
      <c r="S6" s="8">
        <v>0</v>
      </c>
      <c r="T6" s="9"/>
      <c r="U6" s="10"/>
      <c r="V6" s="8">
        <v>0</v>
      </c>
      <c r="X6" s="9">
        <v>56</v>
      </c>
      <c r="Y6" s="10">
        <v>0</v>
      </c>
    </row>
    <row r="7" spans="1:25" ht="22.15" customHeight="1" x14ac:dyDescent="0.15">
      <c r="A7" s="227"/>
      <c r="B7" s="163">
        <v>5</v>
      </c>
      <c r="C7" s="40">
        <v>10108</v>
      </c>
      <c r="D7" s="41" t="s">
        <v>1012</v>
      </c>
      <c r="E7" s="42" t="s">
        <v>1272</v>
      </c>
      <c r="F7" s="97" t="s">
        <v>1266</v>
      </c>
      <c r="G7" s="97" t="s">
        <v>1633</v>
      </c>
      <c r="H7" s="44" t="s">
        <v>1013</v>
      </c>
      <c r="I7" s="45" t="s">
        <v>1014</v>
      </c>
      <c r="J7" s="108" t="s">
        <v>1015</v>
      </c>
      <c r="K7" s="9"/>
      <c r="L7" s="10"/>
      <c r="M7" s="8"/>
      <c r="N7" s="9"/>
      <c r="O7" s="10"/>
      <c r="P7" s="8"/>
      <c r="Q7" s="9"/>
      <c r="R7" s="10"/>
      <c r="S7" s="8">
        <v>0</v>
      </c>
      <c r="T7" s="9"/>
      <c r="U7" s="10"/>
      <c r="V7" s="8">
        <v>0</v>
      </c>
      <c r="X7" s="9">
        <v>45</v>
      </c>
      <c r="Y7" s="10">
        <v>0</v>
      </c>
    </row>
    <row r="8" spans="1:25" ht="22.15" customHeight="1" x14ac:dyDescent="0.15">
      <c r="A8" s="227"/>
      <c r="B8" s="163">
        <v>6</v>
      </c>
      <c r="C8" s="40">
        <v>10109</v>
      </c>
      <c r="D8" s="41" t="s">
        <v>1016</v>
      </c>
      <c r="E8" s="42" t="s">
        <v>1273</v>
      </c>
      <c r="F8" s="97" t="s">
        <v>1266</v>
      </c>
      <c r="G8" s="97" t="s">
        <v>1633</v>
      </c>
      <c r="H8" s="44" t="s">
        <v>881</v>
      </c>
      <c r="I8" s="45" t="s">
        <v>882</v>
      </c>
      <c r="J8" s="108" t="s">
        <v>883</v>
      </c>
      <c r="K8" s="9"/>
      <c r="L8" s="10"/>
      <c r="M8" s="8"/>
      <c r="N8" s="9"/>
      <c r="O8" s="10"/>
      <c r="P8" s="8"/>
      <c r="Q8" s="9"/>
      <c r="R8" s="10"/>
      <c r="S8" s="8">
        <v>0</v>
      </c>
      <c r="T8" s="9"/>
      <c r="U8" s="10"/>
      <c r="V8" s="8">
        <v>0</v>
      </c>
      <c r="X8" s="9">
        <v>96</v>
      </c>
      <c r="Y8" s="10">
        <v>0</v>
      </c>
    </row>
    <row r="9" spans="1:25" ht="22.15" customHeight="1" x14ac:dyDescent="0.15">
      <c r="A9" s="227"/>
      <c r="B9" s="163">
        <v>7</v>
      </c>
      <c r="C9" s="40">
        <v>10110</v>
      </c>
      <c r="D9" s="41" t="s">
        <v>884</v>
      </c>
      <c r="E9" s="42" t="s">
        <v>1274</v>
      </c>
      <c r="F9" s="97" t="s">
        <v>1266</v>
      </c>
      <c r="G9" s="97" t="s">
        <v>1633</v>
      </c>
      <c r="H9" s="44" t="s">
        <v>885</v>
      </c>
      <c r="I9" s="45" t="s">
        <v>886</v>
      </c>
      <c r="J9" s="108" t="s">
        <v>887</v>
      </c>
      <c r="K9" s="9"/>
      <c r="L9" s="10"/>
      <c r="M9" s="8"/>
      <c r="N9" s="9"/>
      <c r="O9" s="10"/>
      <c r="P9" s="8"/>
      <c r="Q9" s="9"/>
      <c r="R9" s="10"/>
      <c r="S9" s="8">
        <v>0</v>
      </c>
      <c r="T9" s="9"/>
      <c r="U9" s="10"/>
      <c r="V9" s="8">
        <v>0</v>
      </c>
      <c r="X9" s="9">
        <v>57</v>
      </c>
      <c r="Y9" s="10">
        <v>0</v>
      </c>
    </row>
    <row r="10" spans="1:25" ht="22.15" customHeight="1" thickBot="1" x14ac:dyDescent="0.2">
      <c r="A10" s="228"/>
      <c r="B10" s="163">
        <v>8</v>
      </c>
      <c r="C10" s="65">
        <v>10111</v>
      </c>
      <c r="D10" s="66" t="s">
        <v>47</v>
      </c>
      <c r="E10" s="67" t="s">
        <v>1275</v>
      </c>
      <c r="F10" s="97" t="s">
        <v>1266</v>
      </c>
      <c r="G10" s="97" t="s">
        <v>1633</v>
      </c>
      <c r="H10" s="68" t="s">
        <v>888</v>
      </c>
      <c r="I10" s="69" t="s">
        <v>889</v>
      </c>
      <c r="J10" s="110" t="s">
        <v>890</v>
      </c>
      <c r="K10" s="11"/>
      <c r="L10" s="10"/>
      <c r="M10" s="8"/>
      <c r="N10" s="11"/>
      <c r="O10" s="10"/>
      <c r="P10" s="8"/>
      <c r="Q10" s="11"/>
      <c r="R10" s="10"/>
      <c r="S10" s="8">
        <v>0</v>
      </c>
      <c r="T10" s="11"/>
      <c r="U10" s="10"/>
      <c r="V10" s="8">
        <v>0</v>
      </c>
      <c r="X10" s="11">
        <v>30</v>
      </c>
      <c r="Y10" s="10">
        <v>0</v>
      </c>
    </row>
    <row r="11" spans="1:25" ht="22.15" customHeight="1" thickTop="1" thickBot="1" x14ac:dyDescent="0.2">
      <c r="A11" s="241" t="s">
        <v>196</v>
      </c>
      <c r="B11" s="242"/>
      <c r="C11" s="242"/>
      <c r="D11" s="242"/>
      <c r="E11" s="242"/>
      <c r="F11" s="242"/>
      <c r="G11" s="242"/>
      <c r="H11" s="242"/>
      <c r="I11" s="242"/>
      <c r="J11" s="243"/>
      <c r="K11" s="12">
        <f t="shared" ref="K11:L11" si="0">SUM(K3:K10)</f>
        <v>0</v>
      </c>
      <c r="L11" s="13">
        <f t="shared" si="0"/>
        <v>0</v>
      </c>
      <c r="M11" s="8">
        <f>SUM(M3:M10)</f>
        <v>0</v>
      </c>
      <c r="N11" s="12">
        <f>SUM(N3:N10)</f>
        <v>0</v>
      </c>
      <c r="O11" s="13">
        <f t="shared" ref="O11:P11" si="1">SUM(O3:O10)</f>
        <v>0</v>
      </c>
      <c r="P11" s="8">
        <f t="shared" si="1"/>
        <v>0</v>
      </c>
      <c r="Q11" s="12">
        <f t="shared" ref="Q11:S11" si="2">SUM(Q3:Q10)</f>
        <v>0</v>
      </c>
      <c r="R11" s="13">
        <f t="shared" si="2"/>
        <v>0</v>
      </c>
      <c r="S11" s="8">
        <f t="shared" si="2"/>
        <v>2</v>
      </c>
      <c r="T11" s="12">
        <f t="shared" ref="T11:U11" si="3">SUM(T3:T10)</f>
        <v>0</v>
      </c>
      <c r="U11" s="13">
        <f t="shared" si="3"/>
        <v>0</v>
      </c>
      <c r="V11" s="8"/>
      <c r="X11" s="12">
        <f t="shared" ref="X11:Y11" si="4">SUM(X3:X10)</f>
        <v>787</v>
      </c>
      <c r="Y11" s="13">
        <f t="shared" si="4"/>
        <v>1</v>
      </c>
    </row>
    <row r="12" spans="1:25" ht="22.15" customHeight="1" x14ac:dyDescent="0.15">
      <c r="A12" s="229" t="s">
        <v>891</v>
      </c>
      <c r="B12" s="64">
        <v>9</v>
      </c>
      <c r="C12" s="33">
        <v>10201</v>
      </c>
      <c r="D12" s="34" t="s">
        <v>892</v>
      </c>
      <c r="E12" s="35" t="s">
        <v>1281</v>
      </c>
      <c r="F12" s="140" t="s">
        <v>1265</v>
      </c>
      <c r="G12" s="140" t="s">
        <v>1633</v>
      </c>
      <c r="H12" s="37" t="s">
        <v>893</v>
      </c>
      <c r="I12" s="38" t="s">
        <v>894</v>
      </c>
      <c r="J12" s="111" t="s">
        <v>776</v>
      </c>
      <c r="K12" s="14"/>
      <c r="L12" s="10"/>
      <c r="M12" s="8"/>
      <c r="N12" s="14"/>
      <c r="O12" s="10"/>
      <c r="P12" s="8"/>
      <c r="Q12" s="14"/>
      <c r="R12" s="10"/>
      <c r="S12" s="8"/>
      <c r="T12" s="14"/>
      <c r="U12" s="10"/>
      <c r="V12" s="8">
        <v>2</v>
      </c>
      <c r="X12" s="14">
        <v>105</v>
      </c>
      <c r="Y12" s="10">
        <v>5</v>
      </c>
    </row>
    <row r="13" spans="1:25" ht="22.15" customHeight="1" x14ac:dyDescent="0.15">
      <c r="A13" s="230"/>
      <c r="B13" s="163">
        <v>10</v>
      </c>
      <c r="C13" s="40">
        <v>10202</v>
      </c>
      <c r="D13" s="41" t="s">
        <v>777</v>
      </c>
      <c r="E13" s="42" t="s">
        <v>1282</v>
      </c>
      <c r="F13" s="47" t="s">
        <v>1265</v>
      </c>
      <c r="G13" s="47" t="s">
        <v>1632</v>
      </c>
      <c r="H13" s="44" t="s">
        <v>778</v>
      </c>
      <c r="I13" s="45" t="s">
        <v>779</v>
      </c>
      <c r="J13" s="108" t="s">
        <v>1205</v>
      </c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  <c r="V13" s="8">
        <v>1</v>
      </c>
      <c r="X13" s="9">
        <v>20</v>
      </c>
      <c r="Y13" s="10">
        <v>0</v>
      </c>
    </row>
    <row r="14" spans="1:25" ht="22.15" customHeight="1" x14ac:dyDescent="0.15">
      <c r="A14" s="230"/>
      <c r="B14" s="163">
        <v>11</v>
      </c>
      <c r="C14" s="40">
        <v>10203</v>
      </c>
      <c r="D14" s="41" t="s">
        <v>780</v>
      </c>
      <c r="E14" s="42" t="s">
        <v>1283</v>
      </c>
      <c r="F14" s="47" t="s">
        <v>1265</v>
      </c>
      <c r="G14" s="47" t="s">
        <v>1632</v>
      </c>
      <c r="H14" s="44" t="s">
        <v>781</v>
      </c>
      <c r="I14" s="45" t="s">
        <v>782</v>
      </c>
      <c r="J14" s="108" t="s">
        <v>783</v>
      </c>
      <c r="K14" s="9"/>
      <c r="L14" s="10"/>
      <c r="M14" s="8"/>
      <c r="N14" s="9"/>
      <c r="O14" s="10"/>
      <c r="P14" s="8"/>
      <c r="Q14" s="9"/>
      <c r="R14" s="10"/>
      <c r="S14" s="8"/>
      <c r="T14" s="9"/>
      <c r="U14" s="10"/>
      <c r="V14" s="8">
        <v>1</v>
      </c>
      <c r="X14" s="9">
        <v>71</v>
      </c>
      <c r="Y14" s="10">
        <v>2</v>
      </c>
    </row>
    <row r="15" spans="1:25" ht="22.15" customHeight="1" x14ac:dyDescent="0.15">
      <c r="A15" s="230"/>
      <c r="B15" s="163">
        <v>12</v>
      </c>
      <c r="C15" s="40">
        <v>10205</v>
      </c>
      <c r="D15" s="41" t="s">
        <v>1683</v>
      </c>
      <c r="E15" s="42" t="s">
        <v>1684</v>
      </c>
      <c r="F15" s="47" t="s">
        <v>1265</v>
      </c>
      <c r="G15" s="47" t="s">
        <v>1632</v>
      </c>
      <c r="H15" s="44" t="s">
        <v>912</v>
      </c>
      <c r="I15" s="45" t="s">
        <v>1685</v>
      </c>
      <c r="J15" s="108" t="s">
        <v>1686</v>
      </c>
      <c r="K15" s="15"/>
      <c r="L15" s="22"/>
      <c r="M15" s="8"/>
      <c r="N15" s="9"/>
      <c r="O15" s="10"/>
      <c r="P15" s="8"/>
      <c r="Q15" s="9"/>
      <c r="R15" s="10"/>
      <c r="S15" s="8"/>
      <c r="T15" s="9"/>
      <c r="U15" s="10"/>
      <c r="V15" s="8"/>
      <c r="X15" s="9">
        <v>151</v>
      </c>
      <c r="Y15" s="10">
        <v>0</v>
      </c>
    </row>
    <row r="16" spans="1:25" ht="22.15" customHeight="1" x14ac:dyDescent="0.15">
      <c r="A16" s="230"/>
      <c r="B16" s="163">
        <v>13</v>
      </c>
      <c r="C16" s="40">
        <v>10207</v>
      </c>
      <c r="D16" s="41" t="s">
        <v>1687</v>
      </c>
      <c r="E16" s="42" t="s">
        <v>1688</v>
      </c>
      <c r="F16" s="47" t="s">
        <v>1265</v>
      </c>
      <c r="G16" s="47" t="s">
        <v>1632</v>
      </c>
      <c r="H16" s="44" t="s">
        <v>1689</v>
      </c>
      <c r="I16" s="45" t="s">
        <v>1690</v>
      </c>
      <c r="J16" s="108" t="s">
        <v>913</v>
      </c>
      <c r="K16" s="9"/>
      <c r="L16" s="10"/>
      <c r="M16" s="8"/>
      <c r="N16" s="9"/>
      <c r="O16" s="10"/>
      <c r="P16" s="8"/>
      <c r="Q16" s="9"/>
      <c r="R16" s="10"/>
      <c r="S16" s="8"/>
      <c r="T16" s="9"/>
      <c r="U16" s="10"/>
      <c r="V16" s="8">
        <v>2</v>
      </c>
      <c r="X16" s="9">
        <v>120</v>
      </c>
      <c r="Y16" s="10">
        <v>1</v>
      </c>
    </row>
    <row r="17" spans="1:25" ht="22.15" customHeight="1" x14ac:dyDescent="0.15">
      <c r="A17" s="230"/>
      <c r="B17" s="163">
        <v>14</v>
      </c>
      <c r="C17" s="40">
        <v>10208</v>
      </c>
      <c r="D17" s="41"/>
      <c r="E17" s="42" t="s">
        <v>1691</v>
      </c>
      <c r="F17" s="47" t="s">
        <v>1265</v>
      </c>
      <c r="G17" s="47" t="s">
        <v>1632</v>
      </c>
      <c r="H17" s="44" t="s">
        <v>1692</v>
      </c>
      <c r="I17" s="45" t="s">
        <v>1693</v>
      </c>
      <c r="J17" s="108" t="s">
        <v>1694</v>
      </c>
      <c r="K17" s="9"/>
      <c r="L17" s="10"/>
      <c r="M17" s="8"/>
      <c r="N17" s="9"/>
      <c r="O17" s="10"/>
      <c r="P17" s="8"/>
      <c r="Q17" s="9"/>
      <c r="R17" s="10"/>
      <c r="S17" s="8"/>
      <c r="T17" s="9"/>
      <c r="U17" s="10"/>
      <c r="V17" s="8">
        <v>2</v>
      </c>
      <c r="X17" s="9">
        <v>6</v>
      </c>
      <c r="Y17" s="10">
        <v>0</v>
      </c>
    </row>
    <row r="18" spans="1:25" ht="22.15" customHeight="1" x14ac:dyDescent="0.15">
      <c r="A18" s="230"/>
      <c r="B18" s="163">
        <v>15</v>
      </c>
      <c r="C18" s="40">
        <v>10209</v>
      </c>
      <c r="D18" s="41" t="s">
        <v>914</v>
      </c>
      <c r="E18" s="42" t="s">
        <v>1284</v>
      </c>
      <c r="F18" s="47" t="s">
        <v>1265</v>
      </c>
      <c r="G18" s="47" t="s">
        <v>1632</v>
      </c>
      <c r="H18" s="44" t="s">
        <v>915</v>
      </c>
      <c r="I18" s="45" t="s">
        <v>1062</v>
      </c>
      <c r="J18" s="108" t="s">
        <v>1063</v>
      </c>
      <c r="K18" s="15"/>
      <c r="L18" s="10"/>
      <c r="M18" s="8"/>
      <c r="N18" s="15"/>
      <c r="O18" s="10"/>
      <c r="P18" s="8"/>
      <c r="Q18" s="15"/>
      <c r="R18" s="10"/>
      <c r="S18" s="8"/>
      <c r="T18" s="15"/>
      <c r="U18" s="10"/>
      <c r="V18" s="8">
        <v>1</v>
      </c>
      <c r="X18" s="15">
        <v>102</v>
      </c>
      <c r="Y18" s="10">
        <v>0</v>
      </c>
    </row>
    <row r="19" spans="1:25" ht="22.15" customHeight="1" thickBot="1" x14ac:dyDescent="0.2">
      <c r="A19" s="230"/>
      <c r="B19" s="163">
        <v>16</v>
      </c>
      <c r="C19" s="40">
        <v>10210</v>
      </c>
      <c r="D19" s="41" t="s">
        <v>1064</v>
      </c>
      <c r="E19" s="42" t="s">
        <v>1286</v>
      </c>
      <c r="F19" s="47" t="s">
        <v>1265</v>
      </c>
      <c r="G19" s="47" t="s">
        <v>1632</v>
      </c>
      <c r="H19" s="44" t="s">
        <v>919</v>
      </c>
      <c r="I19" s="45" t="s">
        <v>920</v>
      </c>
      <c r="J19" s="110" t="s">
        <v>921</v>
      </c>
      <c r="K19" s="9"/>
      <c r="L19" s="10"/>
      <c r="M19" s="8"/>
      <c r="N19" s="9"/>
      <c r="O19" s="10"/>
      <c r="P19" s="8"/>
      <c r="Q19" s="9"/>
      <c r="R19" s="10"/>
      <c r="S19" s="8"/>
      <c r="T19" s="9"/>
      <c r="U19" s="10"/>
      <c r="V19" s="8">
        <v>5</v>
      </c>
      <c r="X19" s="9">
        <v>550</v>
      </c>
      <c r="Y19" s="10">
        <v>6</v>
      </c>
    </row>
    <row r="20" spans="1:25" ht="22.15" customHeight="1" thickTop="1" thickBot="1" x14ac:dyDescent="0.2">
      <c r="A20" s="241" t="s">
        <v>196</v>
      </c>
      <c r="B20" s="242"/>
      <c r="C20" s="242"/>
      <c r="D20" s="242"/>
      <c r="E20" s="242"/>
      <c r="F20" s="242"/>
      <c r="G20" s="242"/>
      <c r="H20" s="242"/>
      <c r="I20" s="242"/>
      <c r="J20" s="243"/>
      <c r="K20" s="12">
        <f t="shared" ref="K20:V20" si="5">SUM(K12:K19)</f>
        <v>0</v>
      </c>
      <c r="L20" s="13">
        <f t="shared" si="5"/>
        <v>0</v>
      </c>
      <c r="M20" s="8">
        <f t="shared" si="5"/>
        <v>0</v>
      </c>
      <c r="N20" s="12">
        <f t="shared" si="5"/>
        <v>0</v>
      </c>
      <c r="O20" s="13">
        <f t="shared" si="5"/>
        <v>0</v>
      </c>
      <c r="P20" s="8">
        <f t="shared" si="5"/>
        <v>0</v>
      </c>
      <c r="Q20" s="12">
        <f t="shared" si="5"/>
        <v>0</v>
      </c>
      <c r="R20" s="13">
        <f t="shared" si="5"/>
        <v>0</v>
      </c>
      <c r="S20" s="8">
        <f t="shared" si="5"/>
        <v>0</v>
      </c>
      <c r="T20" s="12">
        <f t="shared" si="5"/>
        <v>0</v>
      </c>
      <c r="U20" s="13">
        <f t="shared" si="5"/>
        <v>0</v>
      </c>
      <c r="V20" s="8">
        <f t="shared" si="5"/>
        <v>14</v>
      </c>
      <c r="X20" s="12">
        <f t="shared" ref="X20:Y20" si="6">SUM(X12:X19)</f>
        <v>1125</v>
      </c>
      <c r="Y20" s="13">
        <f t="shared" si="6"/>
        <v>14</v>
      </c>
    </row>
    <row r="21" spans="1:25" ht="22.15" customHeight="1" x14ac:dyDescent="0.15">
      <c r="A21" s="244" t="s">
        <v>922</v>
      </c>
      <c r="B21" s="181">
        <v>17</v>
      </c>
      <c r="C21" s="182">
        <v>10301</v>
      </c>
      <c r="D21" s="183" t="s">
        <v>923</v>
      </c>
      <c r="E21" s="38" t="s">
        <v>1285</v>
      </c>
      <c r="F21" s="140" t="s">
        <v>1265</v>
      </c>
      <c r="G21" s="140" t="s">
        <v>1633</v>
      </c>
      <c r="H21" s="37" t="s">
        <v>1139</v>
      </c>
      <c r="I21" s="38" t="s">
        <v>924</v>
      </c>
      <c r="J21" s="111" t="s">
        <v>925</v>
      </c>
      <c r="K21" s="14"/>
      <c r="L21" s="10"/>
      <c r="M21" s="8"/>
      <c r="N21" s="14"/>
      <c r="O21" s="10"/>
      <c r="P21" s="8"/>
      <c r="Q21" s="14"/>
      <c r="R21" s="10"/>
      <c r="S21" s="8"/>
      <c r="T21" s="14"/>
      <c r="U21" s="10"/>
      <c r="V21" s="8">
        <v>0</v>
      </c>
      <c r="X21" s="14">
        <v>588</v>
      </c>
      <c r="Y21" s="10">
        <v>5</v>
      </c>
    </row>
    <row r="22" spans="1:25" ht="22.15" customHeight="1" x14ac:dyDescent="0.15">
      <c r="A22" s="245"/>
      <c r="B22" s="247">
        <v>18</v>
      </c>
      <c r="C22" s="174">
        <v>10302</v>
      </c>
      <c r="D22" s="175" t="s">
        <v>926</v>
      </c>
      <c r="E22" s="45" t="s">
        <v>1189</v>
      </c>
      <c r="F22" s="47" t="s">
        <v>1265</v>
      </c>
      <c r="G22" s="47" t="s">
        <v>1632</v>
      </c>
      <c r="H22" s="44" t="s">
        <v>927</v>
      </c>
      <c r="I22" s="45" t="s">
        <v>928</v>
      </c>
      <c r="J22" s="108" t="s">
        <v>929</v>
      </c>
      <c r="K22" s="9"/>
      <c r="L22" s="10"/>
      <c r="M22" s="8"/>
      <c r="N22" s="9"/>
      <c r="O22" s="10"/>
      <c r="P22" s="8"/>
      <c r="Q22" s="9"/>
      <c r="R22" s="10"/>
      <c r="S22" s="8"/>
      <c r="T22" s="9"/>
      <c r="U22" s="10"/>
      <c r="V22" s="8">
        <v>1</v>
      </c>
      <c r="X22" s="9">
        <v>86</v>
      </c>
      <c r="Y22" s="10">
        <v>1</v>
      </c>
    </row>
    <row r="23" spans="1:25" ht="22.15" customHeight="1" x14ac:dyDescent="0.15">
      <c r="A23" s="245"/>
      <c r="B23" s="247"/>
      <c r="C23" s="174">
        <v>10314</v>
      </c>
      <c r="D23" s="175"/>
      <c r="E23" s="45" t="s">
        <v>1190</v>
      </c>
      <c r="F23" s="47" t="s">
        <v>1265</v>
      </c>
      <c r="G23" s="47" t="s">
        <v>1632</v>
      </c>
      <c r="H23" s="44" t="s">
        <v>927</v>
      </c>
      <c r="I23" s="45" t="s">
        <v>928</v>
      </c>
      <c r="J23" s="108" t="s">
        <v>929</v>
      </c>
      <c r="K23" s="9"/>
      <c r="L23" s="10"/>
      <c r="M23" s="8"/>
      <c r="N23" s="9"/>
      <c r="O23" s="10"/>
      <c r="P23" s="8"/>
      <c r="Q23" s="9"/>
      <c r="R23" s="10"/>
      <c r="S23" s="8"/>
      <c r="T23" s="9"/>
      <c r="U23" s="10"/>
      <c r="V23" s="8">
        <v>0</v>
      </c>
      <c r="X23" s="9">
        <v>38</v>
      </c>
      <c r="Y23" s="10">
        <v>1</v>
      </c>
    </row>
    <row r="24" spans="1:25" ht="22.15" customHeight="1" x14ac:dyDescent="0.15">
      <c r="A24" s="245"/>
      <c r="B24" s="173">
        <v>19</v>
      </c>
      <c r="C24" s="174">
        <v>10303</v>
      </c>
      <c r="D24" s="175" t="s">
        <v>930</v>
      </c>
      <c r="E24" s="45" t="s">
        <v>1287</v>
      </c>
      <c r="F24" s="47" t="s">
        <v>1265</v>
      </c>
      <c r="G24" s="47" t="s">
        <v>1632</v>
      </c>
      <c r="H24" s="44" t="s">
        <v>931</v>
      </c>
      <c r="I24" s="45" t="s">
        <v>932</v>
      </c>
      <c r="J24" s="108" t="s">
        <v>933</v>
      </c>
      <c r="K24" s="9"/>
      <c r="L24" s="10"/>
      <c r="M24" s="8"/>
      <c r="N24" s="9"/>
      <c r="O24" s="10"/>
      <c r="P24" s="8"/>
      <c r="Q24" s="9"/>
      <c r="R24" s="10"/>
      <c r="S24" s="8"/>
      <c r="T24" s="9"/>
      <c r="U24" s="10"/>
      <c r="V24" s="8">
        <v>2</v>
      </c>
      <c r="X24" s="9">
        <v>60</v>
      </c>
      <c r="Y24" s="10">
        <v>1</v>
      </c>
    </row>
    <row r="25" spans="1:25" ht="22.15" customHeight="1" x14ac:dyDescent="0.15">
      <c r="A25" s="245"/>
      <c r="B25" s="173">
        <v>20</v>
      </c>
      <c r="C25" s="174">
        <v>10304</v>
      </c>
      <c r="D25" s="175" t="s">
        <v>934</v>
      </c>
      <c r="E25" s="45" t="s">
        <v>1288</v>
      </c>
      <c r="F25" s="47" t="s">
        <v>1265</v>
      </c>
      <c r="G25" s="47" t="s">
        <v>1632</v>
      </c>
      <c r="H25" s="44" t="s">
        <v>935</v>
      </c>
      <c r="I25" s="45" t="s">
        <v>811</v>
      </c>
      <c r="J25" s="108" t="s">
        <v>812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0</v>
      </c>
      <c r="X25" s="9">
        <v>165</v>
      </c>
      <c r="Y25" s="10">
        <v>1</v>
      </c>
    </row>
    <row r="26" spans="1:25" ht="22.15" customHeight="1" x14ac:dyDescent="0.15">
      <c r="A26" s="245"/>
      <c r="B26" s="173">
        <v>21</v>
      </c>
      <c r="C26" s="174">
        <v>10305</v>
      </c>
      <c r="D26" s="175" t="s">
        <v>813</v>
      </c>
      <c r="E26" s="45" t="s">
        <v>1289</v>
      </c>
      <c r="F26" s="47" t="s">
        <v>1265</v>
      </c>
      <c r="G26" s="47" t="s">
        <v>1632</v>
      </c>
      <c r="H26" s="44" t="s">
        <v>939</v>
      </c>
      <c r="I26" s="45" t="s">
        <v>940</v>
      </c>
      <c r="J26" s="108" t="s">
        <v>941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X26" s="9">
        <v>86</v>
      </c>
      <c r="Y26" s="10">
        <v>1</v>
      </c>
    </row>
    <row r="27" spans="1:25" ht="22.15" customHeight="1" x14ac:dyDescent="0.15">
      <c r="A27" s="245"/>
      <c r="B27" s="173">
        <v>22</v>
      </c>
      <c r="C27" s="174">
        <v>10306</v>
      </c>
      <c r="D27" s="175" t="s">
        <v>942</v>
      </c>
      <c r="E27" s="45" t="s">
        <v>1290</v>
      </c>
      <c r="F27" s="47" t="s">
        <v>1265</v>
      </c>
      <c r="G27" s="47" t="s">
        <v>1632</v>
      </c>
      <c r="H27" s="44" t="s">
        <v>943</v>
      </c>
      <c r="I27" s="45" t="s">
        <v>944</v>
      </c>
      <c r="J27" s="108" t="s">
        <v>945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1</v>
      </c>
      <c r="X27" s="9">
        <v>42</v>
      </c>
      <c r="Y27" s="10">
        <v>1</v>
      </c>
    </row>
    <row r="28" spans="1:25" ht="22.15" customHeight="1" x14ac:dyDescent="0.15">
      <c r="A28" s="245"/>
      <c r="B28" s="173">
        <v>23</v>
      </c>
      <c r="C28" s="174">
        <v>10307</v>
      </c>
      <c r="D28" s="175" t="s">
        <v>946</v>
      </c>
      <c r="E28" s="45" t="s">
        <v>1291</v>
      </c>
      <c r="F28" s="47" t="s">
        <v>1265</v>
      </c>
      <c r="G28" s="47" t="s">
        <v>1632</v>
      </c>
      <c r="H28" s="44" t="s">
        <v>814</v>
      </c>
      <c r="I28" s="45" t="s">
        <v>815</v>
      </c>
      <c r="J28" s="108" t="s">
        <v>816</v>
      </c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>
        <v>0</v>
      </c>
      <c r="X28" s="9">
        <v>161</v>
      </c>
      <c r="Y28" s="10">
        <v>1</v>
      </c>
    </row>
    <row r="29" spans="1:25" ht="22.15" customHeight="1" x14ac:dyDescent="0.15">
      <c r="A29" s="245"/>
      <c r="B29" s="173">
        <v>24</v>
      </c>
      <c r="C29" s="174">
        <v>10308</v>
      </c>
      <c r="D29" s="175" t="s">
        <v>817</v>
      </c>
      <c r="E29" s="45" t="s">
        <v>1292</v>
      </c>
      <c r="F29" s="47" t="s">
        <v>1265</v>
      </c>
      <c r="G29" s="47" t="s">
        <v>1632</v>
      </c>
      <c r="H29" s="44" t="s">
        <v>818</v>
      </c>
      <c r="I29" s="45" t="s">
        <v>819</v>
      </c>
      <c r="J29" s="108" t="s">
        <v>820</v>
      </c>
      <c r="K29" s="9"/>
      <c r="L29" s="10"/>
      <c r="M29" s="8"/>
      <c r="N29" s="9"/>
      <c r="O29" s="10"/>
      <c r="P29" s="8"/>
      <c r="Q29" s="9"/>
      <c r="R29" s="10"/>
      <c r="S29" s="8"/>
      <c r="T29" s="9"/>
      <c r="U29" s="10"/>
      <c r="V29" s="8">
        <v>0</v>
      </c>
      <c r="X29" s="9">
        <v>27</v>
      </c>
      <c r="Y29" s="10">
        <v>1</v>
      </c>
    </row>
    <row r="30" spans="1:25" ht="22.15" customHeight="1" x14ac:dyDescent="0.15">
      <c r="A30" s="245"/>
      <c r="B30" s="173">
        <v>25</v>
      </c>
      <c r="C30" s="174">
        <v>10309</v>
      </c>
      <c r="D30" s="175" t="s">
        <v>821</v>
      </c>
      <c r="E30" s="45" t="s">
        <v>1293</v>
      </c>
      <c r="F30" s="47" t="s">
        <v>1265</v>
      </c>
      <c r="G30" s="47" t="s">
        <v>1632</v>
      </c>
      <c r="H30" s="44" t="s">
        <v>1630</v>
      </c>
      <c r="I30" s="45" t="s">
        <v>1140</v>
      </c>
      <c r="J30" s="108" t="s">
        <v>822</v>
      </c>
      <c r="K30" s="9"/>
      <c r="L30" s="10"/>
      <c r="M30" s="8"/>
      <c r="N30" s="9"/>
      <c r="O30" s="10"/>
      <c r="P30" s="8"/>
      <c r="Q30" s="9"/>
      <c r="R30" s="10"/>
      <c r="S30" s="8"/>
      <c r="T30" s="9"/>
      <c r="U30" s="10"/>
      <c r="V30" s="8">
        <v>1</v>
      </c>
      <c r="X30" s="9">
        <v>59</v>
      </c>
      <c r="Y30" s="10">
        <v>1</v>
      </c>
    </row>
    <row r="31" spans="1:25" ht="22.15" customHeight="1" x14ac:dyDescent="0.15">
      <c r="A31" s="245"/>
      <c r="B31" s="173">
        <v>26</v>
      </c>
      <c r="C31" s="174">
        <v>10310</v>
      </c>
      <c r="D31" s="175" t="s">
        <v>823</v>
      </c>
      <c r="E31" s="45" t="s">
        <v>1294</v>
      </c>
      <c r="F31" s="47" t="s">
        <v>1265</v>
      </c>
      <c r="G31" s="47" t="s">
        <v>1632</v>
      </c>
      <c r="H31" s="44" t="s">
        <v>824</v>
      </c>
      <c r="I31" s="45" t="s">
        <v>1141</v>
      </c>
      <c r="J31" s="108" t="s">
        <v>720</v>
      </c>
      <c r="K31" s="9"/>
      <c r="L31" s="10"/>
      <c r="M31" s="8"/>
      <c r="N31" s="9"/>
      <c r="O31" s="10"/>
      <c r="P31" s="8"/>
      <c r="Q31" s="9"/>
      <c r="R31" s="10"/>
      <c r="S31" s="8"/>
      <c r="T31" s="9"/>
      <c r="U31" s="10"/>
      <c r="V31" s="8">
        <v>0</v>
      </c>
      <c r="X31" s="9">
        <v>44</v>
      </c>
      <c r="Y31" s="10">
        <v>1</v>
      </c>
    </row>
    <row r="32" spans="1:25" ht="22.15" customHeight="1" x14ac:dyDescent="0.15">
      <c r="A32" s="245"/>
      <c r="B32" s="173">
        <v>27</v>
      </c>
      <c r="C32" s="174">
        <v>10311</v>
      </c>
      <c r="D32" s="175" t="s">
        <v>721</v>
      </c>
      <c r="E32" s="45" t="s">
        <v>1295</v>
      </c>
      <c r="F32" s="47" t="s">
        <v>1265</v>
      </c>
      <c r="G32" s="47" t="s">
        <v>1632</v>
      </c>
      <c r="H32" s="44" t="s">
        <v>722</v>
      </c>
      <c r="I32" s="45" t="s">
        <v>723</v>
      </c>
      <c r="J32" s="108" t="s">
        <v>724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0</v>
      </c>
      <c r="X32" s="9">
        <v>39</v>
      </c>
      <c r="Y32" s="10">
        <v>1</v>
      </c>
    </row>
    <row r="33" spans="1:25" ht="22.15" customHeight="1" x14ac:dyDescent="0.15">
      <c r="A33" s="245"/>
      <c r="B33" s="173">
        <v>28</v>
      </c>
      <c r="C33" s="174">
        <v>10312</v>
      </c>
      <c r="D33" s="175" t="s">
        <v>725</v>
      </c>
      <c r="E33" s="45" t="s">
        <v>1296</v>
      </c>
      <c r="F33" s="47" t="s">
        <v>1265</v>
      </c>
      <c r="G33" s="47" t="s">
        <v>1632</v>
      </c>
      <c r="H33" s="44" t="s">
        <v>195</v>
      </c>
      <c r="I33" s="45" t="s">
        <v>726</v>
      </c>
      <c r="J33" s="108" t="s">
        <v>727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0</v>
      </c>
      <c r="X33" s="9">
        <v>33</v>
      </c>
      <c r="Y33" s="10">
        <v>1</v>
      </c>
    </row>
    <row r="34" spans="1:25" ht="22.15" customHeight="1" thickBot="1" x14ac:dyDescent="0.2">
      <c r="A34" s="246"/>
      <c r="B34" s="173">
        <v>29</v>
      </c>
      <c r="C34" s="184">
        <v>10313</v>
      </c>
      <c r="D34" s="185" t="s">
        <v>728</v>
      </c>
      <c r="E34" s="69" t="s">
        <v>1297</v>
      </c>
      <c r="F34" s="47" t="s">
        <v>1265</v>
      </c>
      <c r="G34" s="160" t="s">
        <v>1632</v>
      </c>
      <c r="H34" s="68" t="s">
        <v>729</v>
      </c>
      <c r="I34" s="69" t="s">
        <v>730</v>
      </c>
      <c r="J34" s="110" t="s">
        <v>1206</v>
      </c>
      <c r="K34" s="11"/>
      <c r="L34" s="10"/>
      <c r="M34" s="8"/>
      <c r="N34" s="11"/>
      <c r="O34" s="10"/>
      <c r="P34" s="8"/>
      <c r="Q34" s="11"/>
      <c r="R34" s="10"/>
      <c r="S34" s="8"/>
      <c r="T34" s="11"/>
      <c r="U34" s="10"/>
      <c r="V34" s="8">
        <v>0</v>
      </c>
      <c r="X34" s="11">
        <v>5</v>
      </c>
      <c r="Y34" s="10">
        <v>0</v>
      </c>
    </row>
    <row r="35" spans="1:25" ht="22.15" customHeight="1" thickTop="1" thickBot="1" x14ac:dyDescent="0.2">
      <c r="A35" s="241" t="s">
        <v>196</v>
      </c>
      <c r="B35" s="242"/>
      <c r="C35" s="242"/>
      <c r="D35" s="242"/>
      <c r="E35" s="242"/>
      <c r="F35" s="242"/>
      <c r="G35" s="242"/>
      <c r="H35" s="242"/>
      <c r="I35" s="242"/>
      <c r="J35" s="243"/>
      <c r="K35" s="12">
        <f>SUM(K21:K34)</f>
        <v>0</v>
      </c>
      <c r="L35" s="13">
        <f t="shared" ref="L35:M35" si="7">SUM(L21:L34)</f>
        <v>0</v>
      </c>
      <c r="M35" s="8">
        <f t="shared" si="7"/>
        <v>0</v>
      </c>
      <c r="N35" s="12">
        <f t="shared" ref="N35:P35" si="8">SUM(N21:N34)</f>
        <v>0</v>
      </c>
      <c r="O35" s="13">
        <f t="shared" si="8"/>
        <v>0</v>
      </c>
      <c r="P35" s="8">
        <f t="shared" si="8"/>
        <v>0</v>
      </c>
      <c r="Q35" s="12">
        <f t="shared" ref="Q35:S35" si="9">SUM(Q21:Q34)</f>
        <v>0</v>
      </c>
      <c r="R35" s="13">
        <f t="shared" si="9"/>
        <v>0</v>
      </c>
      <c r="S35" s="8">
        <f t="shared" si="9"/>
        <v>0</v>
      </c>
      <c r="T35" s="12">
        <f t="shared" ref="T35:V35" si="10">SUM(T21:T34)</f>
        <v>0</v>
      </c>
      <c r="U35" s="13">
        <f t="shared" si="10"/>
        <v>0</v>
      </c>
      <c r="V35" s="8">
        <f t="shared" si="10"/>
        <v>5</v>
      </c>
      <c r="X35" s="12">
        <f t="shared" ref="X35:Y35" si="11">SUM(X21:X34)</f>
        <v>1433</v>
      </c>
      <c r="Y35" s="13">
        <f t="shared" si="11"/>
        <v>17</v>
      </c>
    </row>
    <row r="36" spans="1:25" ht="21.4" customHeight="1" thickBot="1" x14ac:dyDescent="0.2">
      <c r="E36" s="165"/>
      <c r="F36" s="166"/>
      <c r="G36" s="166"/>
      <c r="H36" s="167"/>
      <c r="I36" s="165"/>
      <c r="J36" s="167"/>
    </row>
    <row r="37" spans="1:25" ht="21.4" customHeight="1" thickBot="1" x14ac:dyDescent="0.2">
      <c r="B37" s="88"/>
      <c r="J37" s="102" t="s">
        <v>131</v>
      </c>
      <c r="K37" s="24">
        <f>K11+K20+K35</f>
        <v>0</v>
      </c>
      <c r="L37" s="25">
        <f>L11+L20+L35</f>
        <v>0</v>
      </c>
      <c r="N37" s="210">
        <f>N11+N20+N35</f>
        <v>0</v>
      </c>
      <c r="O37" s="209">
        <f>O11+O20+O35</f>
        <v>0</v>
      </c>
      <c r="Q37" s="210">
        <f>Q11+Q20+Q35</f>
        <v>0</v>
      </c>
      <c r="R37" s="209">
        <f>R11+R20+R35</f>
        <v>0</v>
      </c>
      <c r="T37" s="210">
        <f>T11+T20+T35</f>
        <v>0</v>
      </c>
      <c r="U37" s="209">
        <f>U11+U20+U35</f>
        <v>0</v>
      </c>
      <c r="X37" s="210">
        <f>X11+X20+X35</f>
        <v>3345</v>
      </c>
      <c r="Y37" s="209">
        <f>Y11+Y20+Y35</f>
        <v>32</v>
      </c>
    </row>
    <row r="38" spans="1:25" ht="21.4" customHeight="1" x14ac:dyDescent="0.15">
      <c r="B38" s="88"/>
      <c r="J38" s="193" t="s">
        <v>42</v>
      </c>
      <c r="K38" s="194">
        <f>東北!K61</f>
        <v>0</v>
      </c>
      <c r="L38" s="194">
        <f>東北!L61</f>
        <v>0</v>
      </c>
      <c r="N38" s="194">
        <f>東北!N61</f>
        <v>0</v>
      </c>
      <c r="O38" s="194">
        <f>東北!O61</f>
        <v>0</v>
      </c>
      <c r="Q38" s="194">
        <f>東北!Q61</f>
        <v>0</v>
      </c>
      <c r="R38" s="194">
        <f>東北!R61</f>
        <v>0</v>
      </c>
      <c r="T38" s="194">
        <f>東北!T61</f>
        <v>0</v>
      </c>
      <c r="U38" s="194">
        <f>東北!U61</f>
        <v>0</v>
      </c>
      <c r="X38" s="194">
        <f>東北!Z61</f>
        <v>0</v>
      </c>
      <c r="Y38" s="194">
        <f>東北!AA61</f>
        <v>0</v>
      </c>
    </row>
    <row r="39" spans="1:25" ht="21.4" customHeight="1" x14ac:dyDescent="0.15">
      <c r="B39" s="88"/>
      <c r="J39" s="193" t="s">
        <v>41</v>
      </c>
      <c r="K39" s="194">
        <f>関東!K94</f>
        <v>0</v>
      </c>
      <c r="L39" s="194">
        <f>関東!L94</f>
        <v>0</v>
      </c>
      <c r="N39" s="194">
        <f>関東!N94</f>
        <v>0</v>
      </c>
      <c r="O39" s="194">
        <f>関東!O94</f>
        <v>0</v>
      </c>
      <c r="Q39" s="194">
        <f>関東!Q94</f>
        <v>0</v>
      </c>
      <c r="R39" s="194">
        <f>関東!R94</f>
        <v>0</v>
      </c>
      <c r="T39" s="194">
        <f>関東!T94</f>
        <v>0</v>
      </c>
      <c r="U39" s="194">
        <f>関東!U94</f>
        <v>0</v>
      </c>
      <c r="X39" s="194">
        <f>関東!X94</f>
        <v>17969</v>
      </c>
      <c r="Y39" s="194">
        <f>関東!Y94</f>
        <v>221</v>
      </c>
    </row>
    <row r="40" spans="1:25" ht="21.4" customHeight="1" x14ac:dyDescent="0.15">
      <c r="B40" s="88"/>
      <c r="J40" s="193" t="s">
        <v>135</v>
      </c>
      <c r="K40" s="194">
        <f>北信越!K41</f>
        <v>0</v>
      </c>
      <c r="L40" s="194">
        <f>北信越!L41</f>
        <v>0</v>
      </c>
      <c r="N40" s="194">
        <f>北信越!N41</f>
        <v>0</v>
      </c>
      <c r="O40" s="194">
        <f>北信越!O41</f>
        <v>0</v>
      </c>
      <c r="Q40" s="194">
        <f>北信越!Q41</f>
        <v>0</v>
      </c>
      <c r="R40" s="194">
        <f>北信越!R41</f>
        <v>0</v>
      </c>
      <c r="T40" s="194">
        <f>北信越!T41</f>
        <v>0</v>
      </c>
      <c r="U40" s="194">
        <f>北信越!U41</f>
        <v>0</v>
      </c>
      <c r="X40" s="194">
        <f>北信越!X41</f>
        <v>6412</v>
      </c>
      <c r="Y40" s="194">
        <f>北信越!Y41</f>
        <v>51</v>
      </c>
    </row>
    <row r="41" spans="1:25" ht="21.4" customHeight="1" x14ac:dyDescent="0.15">
      <c r="B41" s="88"/>
      <c r="J41" s="193" t="s">
        <v>136</v>
      </c>
      <c r="K41" s="194">
        <f>東海!K30</f>
        <v>0</v>
      </c>
      <c r="L41" s="194">
        <f>東海!L30</f>
        <v>0</v>
      </c>
      <c r="N41" s="194">
        <f>東海!N30</f>
        <v>0</v>
      </c>
      <c r="O41" s="194">
        <f>東海!O30</f>
        <v>0</v>
      </c>
      <c r="Q41" s="194">
        <f>東海!Q30</f>
        <v>0</v>
      </c>
      <c r="R41" s="194">
        <f>東海!R30</f>
        <v>0</v>
      </c>
      <c r="T41" s="194">
        <f>東海!T30</f>
        <v>0</v>
      </c>
      <c r="U41" s="194">
        <f>東海!U30</f>
        <v>0</v>
      </c>
      <c r="X41" s="194">
        <f>東海!X30</f>
        <v>7262</v>
      </c>
      <c r="Y41" s="194">
        <f>東海!Y30</f>
        <v>59</v>
      </c>
    </row>
    <row r="42" spans="1:25" ht="21.4" customHeight="1" x14ac:dyDescent="0.15">
      <c r="J42" t="s">
        <v>1635</v>
      </c>
      <c r="K42" s="104">
        <f>近畿!K48</f>
        <v>0</v>
      </c>
      <c r="L42" s="104">
        <f>近畿!L48</f>
        <v>0</v>
      </c>
      <c r="N42" s="104">
        <f>近畿!N48</f>
        <v>0</v>
      </c>
      <c r="O42" s="104">
        <f>近畿!O48</f>
        <v>0</v>
      </c>
      <c r="Q42" s="104">
        <f>近畿!Q48</f>
        <v>0</v>
      </c>
      <c r="R42" s="104">
        <f>近畿!R48</f>
        <v>0</v>
      </c>
      <c r="T42" s="104">
        <f>近畿!T48</f>
        <v>0</v>
      </c>
      <c r="U42" s="104">
        <f>近畿!U48</f>
        <v>0</v>
      </c>
      <c r="X42" s="104">
        <f>近畿!X48</f>
        <v>6554</v>
      </c>
      <c r="Y42" s="104">
        <f>近畿!Y48</f>
        <v>23</v>
      </c>
    </row>
    <row r="43" spans="1:25" ht="21.4" customHeight="1" x14ac:dyDescent="0.15">
      <c r="J43" t="s">
        <v>1636</v>
      </c>
      <c r="K43" s="104">
        <f>中国!K39</f>
        <v>0</v>
      </c>
      <c r="L43" s="104">
        <f>中国!L39</f>
        <v>0</v>
      </c>
      <c r="N43" s="104">
        <f>中国!N39</f>
        <v>0</v>
      </c>
      <c r="O43" s="104">
        <f>中国!O39</f>
        <v>0</v>
      </c>
      <c r="Q43" s="104">
        <f>中国!Q39</f>
        <v>0</v>
      </c>
      <c r="R43" s="104">
        <f>中国!R39</f>
        <v>0</v>
      </c>
      <c r="T43" s="104">
        <f>中国!T39</f>
        <v>0</v>
      </c>
      <c r="U43" s="104">
        <f>中国!U39</f>
        <v>0</v>
      </c>
      <c r="X43" s="104">
        <f>中国!X39</f>
        <v>5217</v>
      </c>
      <c r="Y43" s="104">
        <f>中国!Y39</f>
        <v>32</v>
      </c>
    </row>
    <row r="44" spans="1:25" ht="21.4" customHeight="1" x14ac:dyDescent="0.15">
      <c r="J44" t="s">
        <v>1637</v>
      </c>
      <c r="K44" s="104">
        <f>四国!K38</f>
        <v>0</v>
      </c>
      <c r="L44" s="104">
        <f>四国!L38</f>
        <v>0</v>
      </c>
      <c r="N44" s="104">
        <f>四国!N38</f>
        <v>0</v>
      </c>
      <c r="O44" s="104">
        <f>四国!O38</f>
        <v>0</v>
      </c>
      <c r="Q44" s="104">
        <f>四国!Q38</f>
        <v>0</v>
      </c>
      <c r="R44" s="104">
        <f>四国!R38</f>
        <v>0</v>
      </c>
      <c r="T44" s="104">
        <f>四国!T38</f>
        <v>0</v>
      </c>
      <c r="U44" s="104">
        <f>四国!U38</f>
        <v>0</v>
      </c>
      <c r="X44" s="104">
        <f>四国!X38</f>
        <v>4189</v>
      </c>
      <c r="Y44" s="104">
        <f>四国!Y38</f>
        <v>40</v>
      </c>
    </row>
    <row r="45" spans="1:25" ht="21.4" customHeight="1" thickBot="1" x14ac:dyDescent="0.2">
      <c r="J45" t="s">
        <v>1638</v>
      </c>
      <c r="K45" s="104">
        <f>九州!K83</f>
        <v>0</v>
      </c>
      <c r="L45" s="104">
        <f>九州!L83</f>
        <v>0</v>
      </c>
      <c r="N45" s="104">
        <f>九州!N83</f>
        <v>0</v>
      </c>
      <c r="O45" s="104">
        <f>九州!O83</f>
        <v>0</v>
      </c>
      <c r="Q45" s="104">
        <f>九州!Q83</f>
        <v>0</v>
      </c>
      <c r="R45" s="104">
        <f>九州!R83</f>
        <v>0</v>
      </c>
      <c r="T45" s="104">
        <f>九州!T83</f>
        <v>0</v>
      </c>
      <c r="U45" s="104">
        <f>九州!U83</f>
        <v>0</v>
      </c>
      <c r="X45" s="104">
        <f>九州!X83</f>
        <v>12875</v>
      </c>
      <c r="Y45" s="104">
        <f>九州!Y83</f>
        <v>35</v>
      </c>
    </row>
    <row r="46" spans="1:25" ht="21.4" customHeight="1" thickBot="1" x14ac:dyDescent="0.2">
      <c r="J46" s="102" t="s">
        <v>43</v>
      </c>
      <c r="K46" s="24">
        <f>SUM(K37:K45)</f>
        <v>0</v>
      </c>
      <c r="L46" s="25">
        <f>SUM(L37:L45)</f>
        <v>0</v>
      </c>
      <c r="N46" s="210">
        <f>SUM(N37:N45)</f>
        <v>0</v>
      </c>
      <c r="O46" s="210">
        <f>SUM(O37:O45)</f>
        <v>0</v>
      </c>
      <c r="Q46" s="210">
        <f>SUM(Q37:Q45)</f>
        <v>0</v>
      </c>
      <c r="R46" s="210">
        <f>SUM(R37:R45)</f>
        <v>0</v>
      </c>
      <c r="T46" s="210">
        <f>SUM(T37:T45)</f>
        <v>0</v>
      </c>
      <c r="U46" s="210">
        <f>SUM(U37:U45)</f>
        <v>0</v>
      </c>
      <c r="X46" s="210">
        <f>SUM(X37:X45)</f>
        <v>63823</v>
      </c>
      <c r="Y46" s="210">
        <f>SUM(Y37:Y45)</f>
        <v>493</v>
      </c>
    </row>
    <row r="47" spans="1:25" ht="21.4" customHeight="1" thickBot="1" x14ac:dyDescent="0.2">
      <c r="N47" s="104"/>
      <c r="Q47" s="104"/>
      <c r="R47" s="104"/>
    </row>
    <row r="48" spans="1:25" ht="21.4" customHeight="1" thickBot="1" x14ac:dyDescent="0.2">
      <c r="I48" s="193"/>
      <c r="J48" s="145" t="s">
        <v>112</v>
      </c>
      <c r="N48" s="239">
        <f>N46+O46</f>
        <v>0</v>
      </c>
      <c r="O48" s="240"/>
      <c r="Q48" s="239">
        <f>Q46+R46</f>
        <v>0</v>
      </c>
      <c r="R48" s="240"/>
      <c r="S48" s="193"/>
      <c r="T48" s="239">
        <f>T46+U46</f>
        <v>0</v>
      </c>
      <c r="U48" s="240"/>
      <c r="X48" s="239">
        <f>X46+Y46</f>
        <v>64316</v>
      </c>
      <c r="Y48" s="240"/>
    </row>
    <row r="49" spans="10:25" ht="21.4" customHeight="1" x14ac:dyDescent="0.15"/>
    <row r="50" spans="10:25" ht="21.4" customHeight="1" x14ac:dyDescent="0.15"/>
    <row r="51" spans="10:25" ht="21.4" customHeight="1" x14ac:dyDescent="0.15"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X51" s="112"/>
      <c r="Y51" s="112"/>
    </row>
    <row r="52" spans="10:25" ht="21.4" customHeight="1" x14ac:dyDescent="0.15"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X52" s="112"/>
      <c r="Y52" s="112"/>
    </row>
    <row r="53" spans="10:25" ht="21.4" customHeight="1" x14ac:dyDescent="0.15"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X53" s="112"/>
      <c r="Y53" s="112"/>
    </row>
    <row r="54" spans="10:25" ht="21.4" customHeight="1" x14ac:dyDescent="0.15"/>
    <row r="55" spans="10:25" ht="21.4" customHeight="1" x14ac:dyDescent="0.15"/>
    <row r="56" spans="10:25" ht="21.4" customHeight="1" x14ac:dyDescent="0.15"/>
    <row r="57" spans="10:25" ht="21.4" customHeight="1" x14ac:dyDescent="0.15"/>
    <row r="58" spans="10:25" ht="21.4" customHeight="1" x14ac:dyDescent="0.15"/>
    <row r="59" spans="10:25" ht="21.4" customHeight="1" x14ac:dyDescent="0.15"/>
    <row r="60" spans="10:25" ht="21.4" customHeight="1" x14ac:dyDescent="0.15"/>
    <row r="61" spans="10:25" ht="21.4" customHeight="1" x14ac:dyDescent="0.15"/>
    <row r="62" spans="10:25" ht="21.4" customHeight="1" x14ac:dyDescent="0.15"/>
    <row r="63" spans="10:25" ht="21.4" customHeight="1" x14ac:dyDescent="0.15"/>
    <row r="64" spans="10:25" ht="21.4" customHeight="1" x14ac:dyDescent="0.15"/>
    <row r="65" ht="21.4" customHeight="1" x14ac:dyDescent="0.15"/>
    <row r="66" ht="21.4" customHeight="1" x14ac:dyDescent="0.15"/>
    <row r="67" ht="21.4" customHeight="1" x14ac:dyDescent="0.15"/>
    <row r="68" ht="21.4" customHeight="1" x14ac:dyDescent="0.15"/>
    <row r="69" ht="21.4" customHeight="1" x14ac:dyDescent="0.15"/>
    <row r="70" ht="21.4" customHeight="1" x14ac:dyDescent="0.15"/>
    <row r="71" ht="21.4" customHeight="1" x14ac:dyDescent="0.15"/>
    <row r="72" ht="21.4" customHeight="1" x14ac:dyDescent="0.15"/>
    <row r="73" ht="21.4" customHeight="1" x14ac:dyDescent="0.15"/>
    <row r="74" ht="21.4" customHeight="1" x14ac:dyDescent="0.15"/>
    <row r="75" ht="21.4" customHeight="1" x14ac:dyDescent="0.15"/>
    <row r="76" ht="21.4" customHeight="1" x14ac:dyDescent="0.15"/>
    <row r="77" ht="21.4" customHeight="1" x14ac:dyDescent="0.15"/>
  </sheetData>
  <mergeCells count="25">
    <mergeCell ref="X1:Y1"/>
    <mergeCell ref="X48:Y48"/>
    <mergeCell ref="H1:H2"/>
    <mergeCell ref="N48:O48"/>
    <mergeCell ref="Q48:R48"/>
    <mergeCell ref="T48:U48"/>
    <mergeCell ref="A35:J35"/>
    <mergeCell ref="A21:A34"/>
    <mergeCell ref="B22:B23"/>
    <mergeCell ref="N1:O1"/>
    <mergeCell ref="T1:U1"/>
    <mergeCell ref="A11:J11"/>
    <mergeCell ref="A20:J20"/>
    <mergeCell ref="Q1:R1"/>
    <mergeCell ref="K1:L1"/>
    <mergeCell ref="G1:G2"/>
    <mergeCell ref="I1:I2"/>
    <mergeCell ref="J1:J2"/>
    <mergeCell ref="E1:E2"/>
    <mergeCell ref="F1:F2"/>
    <mergeCell ref="A3:A10"/>
    <mergeCell ref="A12:A19"/>
    <mergeCell ref="A1:B2"/>
    <mergeCell ref="C1:C2"/>
    <mergeCell ref="D1:D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4"/>
  <sheetViews>
    <sheetView topLeftCell="F1" zoomScale="115" zoomScaleNormal="115" zoomScaleSheetLayoutView="80" workbookViewId="0">
      <selection activeCell="X1" sqref="X1:Y1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customWidth="1"/>
    <col min="7" max="7" width="5.25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3" max="23" width="6.125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X2" s="31" t="s">
        <v>1129</v>
      </c>
      <c r="Y2" s="32" t="s">
        <v>1130</v>
      </c>
    </row>
    <row r="3" spans="1:25" ht="22.15" customHeight="1" x14ac:dyDescent="0.15">
      <c r="A3" s="255" t="s">
        <v>809</v>
      </c>
      <c r="B3" s="64">
        <v>30</v>
      </c>
      <c r="C3" s="33">
        <v>20401</v>
      </c>
      <c r="D3" s="34" t="s">
        <v>810</v>
      </c>
      <c r="E3" s="35" t="s">
        <v>1300</v>
      </c>
      <c r="F3" s="36" t="s">
        <v>1267</v>
      </c>
      <c r="G3" s="36" t="s">
        <v>1633</v>
      </c>
      <c r="H3" s="37" t="s">
        <v>704</v>
      </c>
      <c r="I3" s="38" t="s">
        <v>1142</v>
      </c>
      <c r="J3" s="39" t="s">
        <v>705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0</v>
      </c>
      <c r="X3" s="14">
        <v>278</v>
      </c>
      <c r="Y3" s="10">
        <v>0</v>
      </c>
    </row>
    <row r="4" spans="1:25" ht="22.15" customHeight="1" x14ac:dyDescent="0.15">
      <c r="A4" s="256"/>
      <c r="B4" s="163">
        <v>31</v>
      </c>
      <c r="C4" s="40">
        <v>20404</v>
      </c>
      <c r="D4" s="41" t="s">
        <v>582</v>
      </c>
      <c r="E4" s="45" t="s">
        <v>1695</v>
      </c>
      <c r="F4" s="43" t="s">
        <v>1265</v>
      </c>
      <c r="G4" s="43" t="s">
        <v>1632</v>
      </c>
      <c r="H4" s="47" t="s">
        <v>706</v>
      </c>
      <c r="I4" s="45" t="s">
        <v>1143</v>
      </c>
      <c r="J4" s="46" t="s">
        <v>707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0</v>
      </c>
      <c r="X4" s="9">
        <v>376</v>
      </c>
      <c r="Y4" s="10">
        <v>0</v>
      </c>
    </row>
    <row r="5" spans="1:25" ht="22.15" customHeight="1" x14ac:dyDescent="0.15">
      <c r="A5" s="256"/>
      <c r="B5" s="163">
        <v>32</v>
      </c>
      <c r="C5" s="40">
        <v>20405</v>
      </c>
      <c r="D5" s="41" t="s">
        <v>708</v>
      </c>
      <c r="E5" s="42" t="s">
        <v>1301</v>
      </c>
      <c r="F5" s="43" t="s">
        <v>1265</v>
      </c>
      <c r="G5" s="43" t="s">
        <v>1632</v>
      </c>
      <c r="H5" s="44" t="s">
        <v>709</v>
      </c>
      <c r="I5" s="45" t="s">
        <v>1144</v>
      </c>
      <c r="J5" s="46" t="s">
        <v>710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0</v>
      </c>
      <c r="X5" s="9">
        <v>141</v>
      </c>
      <c r="Y5" s="10">
        <v>2</v>
      </c>
    </row>
    <row r="6" spans="1:25" ht="22.15" customHeight="1" thickBot="1" x14ac:dyDescent="0.2">
      <c r="A6" s="264"/>
      <c r="B6" s="163">
        <v>33</v>
      </c>
      <c r="C6" s="65">
        <v>20407</v>
      </c>
      <c r="D6" s="66" t="s">
        <v>711</v>
      </c>
      <c r="E6" s="67" t="s">
        <v>1302</v>
      </c>
      <c r="F6" s="43" t="s">
        <v>1265</v>
      </c>
      <c r="G6" s="114" t="s">
        <v>1632</v>
      </c>
      <c r="H6" s="68" t="s">
        <v>712</v>
      </c>
      <c r="I6" s="69" t="s">
        <v>713</v>
      </c>
      <c r="J6" s="70" t="s">
        <v>714</v>
      </c>
      <c r="K6" s="11"/>
      <c r="L6" s="10"/>
      <c r="M6" s="8"/>
      <c r="N6" s="11"/>
      <c r="O6" s="10"/>
      <c r="P6" s="8"/>
      <c r="Q6" s="11"/>
      <c r="R6" s="10"/>
      <c r="S6" s="8"/>
      <c r="T6" s="11"/>
      <c r="U6" s="10"/>
      <c r="V6" s="8">
        <v>0</v>
      </c>
      <c r="X6" s="11">
        <v>165</v>
      </c>
      <c r="Y6" s="10">
        <v>1</v>
      </c>
    </row>
    <row r="7" spans="1:25" ht="22.15" customHeight="1" thickTop="1" thickBot="1" x14ac:dyDescent="0.2">
      <c r="A7" s="241" t="s">
        <v>196</v>
      </c>
      <c r="B7" s="242"/>
      <c r="C7" s="242"/>
      <c r="D7" s="242"/>
      <c r="E7" s="242"/>
      <c r="F7" s="242"/>
      <c r="G7" s="242"/>
      <c r="H7" s="242"/>
      <c r="I7" s="242"/>
      <c r="J7" s="243"/>
      <c r="K7" s="12">
        <f t="shared" ref="K7:U7" si="0">SUM(K3:K6)</f>
        <v>0</v>
      </c>
      <c r="L7" s="13">
        <f t="shared" si="0"/>
        <v>0</v>
      </c>
      <c r="M7" s="8">
        <f t="shared" si="0"/>
        <v>0</v>
      </c>
      <c r="N7" s="12">
        <f t="shared" si="0"/>
        <v>0</v>
      </c>
      <c r="O7" s="13">
        <f t="shared" si="0"/>
        <v>0</v>
      </c>
      <c r="P7" s="8">
        <f t="shared" si="0"/>
        <v>0</v>
      </c>
      <c r="Q7" s="12">
        <f t="shared" si="0"/>
        <v>0</v>
      </c>
      <c r="R7" s="13">
        <f t="shared" si="0"/>
        <v>0</v>
      </c>
      <c r="S7" s="8">
        <f t="shared" si="0"/>
        <v>0</v>
      </c>
      <c r="T7" s="12">
        <f t="shared" si="0"/>
        <v>0</v>
      </c>
      <c r="U7" s="13">
        <f t="shared" si="0"/>
        <v>0</v>
      </c>
      <c r="V7" s="8"/>
      <c r="X7" s="12">
        <f t="shared" ref="X7:Y7" si="1">SUM(X3:X6)</f>
        <v>960</v>
      </c>
      <c r="Y7" s="13">
        <f t="shared" si="1"/>
        <v>3</v>
      </c>
    </row>
    <row r="8" spans="1:25" ht="22.15" customHeight="1" x14ac:dyDescent="0.15">
      <c r="A8" s="255" t="s">
        <v>715</v>
      </c>
      <c r="B8" s="64">
        <v>34</v>
      </c>
      <c r="C8" s="33">
        <v>20501</v>
      </c>
      <c r="D8" s="34" t="s">
        <v>716</v>
      </c>
      <c r="E8" s="35" t="s">
        <v>1303</v>
      </c>
      <c r="F8" s="140" t="s">
        <v>1267</v>
      </c>
      <c r="G8" s="140" t="s">
        <v>1633</v>
      </c>
      <c r="H8" s="37" t="s">
        <v>717</v>
      </c>
      <c r="I8" s="38" t="s">
        <v>718</v>
      </c>
      <c r="J8" s="39" t="s">
        <v>719</v>
      </c>
      <c r="K8" s="14"/>
      <c r="L8" s="10"/>
      <c r="M8" s="113"/>
      <c r="N8" s="14"/>
      <c r="O8" s="10"/>
      <c r="P8" s="113"/>
      <c r="Q8" s="14"/>
      <c r="R8" s="10"/>
      <c r="S8" s="113"/>
      <c r="T8" s="14"/>
      <c r="U8" s="10"/>
      <c r="V8" s="113">
        <v>0</v>
      </c>
      <c r="X8" s="14">
        <v>27</v>
      </c>
      <c r="Y8" s="10">
        <v>1</v>
      </c>
    </row>
    <row r="9" spans="1:25" ht="22.15" customHeight="1" x14ac:dyDescent="0.15">
      <c r="A9" s="256"/>
      <c r="B9" s="163">
        <v>35</v>
      </c>
      <c r="C9" s="49">
        <v>20502</v>
      </c>
      <c r="D9" s="50" t="s">
        <v>48</v>
      </c>
      <c r="E9" s="201" t="s">
        <v>1673</v>
      </c>
      <c r="F9" s="52" t="s">
        <v>1265</v>
      </c>
      <c r="G9" s="52" t="s">
        <v>1632</v>
      </c>
      <c r="H9" s="97" t="s">
        <v>115</v>
      </c>
      <c r="I9" s="98" t="s">
        <v>19</v>
      </c>
      <c r="J9" s="54" t="s">
        <v>1145</v>
      </c>
      <c r="K9" s="9"/>
      <c r="L9" s="10"/>
      <c r="M9" s="113"/>
      <c r="N9" s="9"/>
      <c r="O9" s="10"/>
      <c r="P9" s="113"/>
      <c r="Q9" s="9"/>
      <c r="R9" s="10"/>
      <c r="S9" s="113"/>
      <c r="T9" s="9"/>
      <c r="U9" s="10"/>
      <c r="V9" s="113">
        <v>0</v>
      </c>
      <c r="X9" s="9">
        <v>8</v>
      </c>
      <c r="Y9" s="10">
        <v>0</v>
      </c>
    </row>
    <row r="10" spans="1:25" ht="22.15" customHeight="1" x14ac:dyDescent="0.15">
      <c r="A10" s="256"/>
      <c r="B10" s="163">
        <v>36</v>
      </c>
      <c r="C10" s="40">
        <v>20503</v>
      </c>
      <c r="D10" s="41" t="s">
        <v>603</v>
      </c>
      <c r="E10" s="42" t="s">
        <v>1304</v>
      </c>
      <c r="F10" s="52" t="s">
        <v>1265</v>
      </c>
      <c r="G10" s="52" t="s">
        <v>1632</v>
      </c>
      <c r="H10" s="44" t="s">
        <v>1146</v>
      </c>
      <c r="I10" s="45" t="s">
        <v>1185</v>
      </c>
      <c r="J10" s="46" t="s">
        <v>604</v>
      </c>
      <c r="K10" s="9"/>
      <c r="L10" s="10"/>
      <c r="M10" s="113"/>
      <c r="N10" s="9"/>
      <c r="O10" s="10"/>
      <c r="P10" s="113"/>
      <c r="Q10" s="9"/>
      <c r="R10" s="10"/>
      <c r="S10" s="113"/>
      <c r="T10" s="9"/>
      <c r="U10" s="10"/>
      <c r="V10" s="113">
        <v>0</v>
      </c>
      <c r="X10" s="9">
        <v>428</v>
      </c>
      <c r="Y10" s="10">
        <v>0</v>
      </c>
    </row>
    <row r="11" spans="1:25" ht="22.15" customHeight="1" x14ac:dyDescent="0.15">
      <c r="A11" s="256"/>
      <c r="B11" s="163">
        <v>37</v>
      </c>
      <c r="C11" s="40">
        <v>20505</v>
      </c>
      <c r="D11" s="41" t="s">
        <v>731</v>
      </c>
      <c r="E11" s="42" t="s">
        <v>1305</v>
      </c>
      <c r="F11" s="47" t="s">
        <v>1265</v>
      </c>
      <c r="G11" s="47" t="s">
        <v>1632</v>
      </c>
      <c r="H11" s="44" t="s">
        <v>732</v>
      </c>
      <c r="I11" s="45" t="s">
        <v>1147</v>
      </c>
      <c r="J11" s="46" t="s">
        <v>733</v>
      </c>
      <c r="K11" s="9"/>
      <c r="L11" s="10"/>
      <c r="M11" s="113"/>
      <c r="N11" s="9"/>
      <c r="O11" s="10"/>
      <c r="P11" s="113"/>
      <c r="Q11" s="9"/>
      <c r="R11" s="10"/>
      <c r="S11" s="113"/>
      <c r="T11" s="9"/>
      <c r="U11" s="10"/>
      <c r="V11" s="113">
        <v>0</v>
      </c>
      <c r="X11" s="9">
        <v>234</v>
      </c>
      <c r="Y11" s="10">
        <v>2</v>
      </c>
    </row>
    <row r="12" spans="1:25" ht="22.15" customHeight="1" x14ac:dyDescent="0.15">
      <c r="A12" s="256"/>
      <c r="B12" s="163">
        <v>38</v>
      </c>
      <c r="C12" s="40">
        <v>20506</v>
      </c>
      <c r="D12" s="41" t="s">
        <v>734</v>
      </c>
      <c r="E12" s="42" t="s">
        <v>1306</v>
      </c>
      <c r="F12" s="47" t="s">
        <v>1265</v>
      </c>
      <c r="G12" s="47" t="s">
        <v>1632</v>
      </c>
      <c r="H12" s="44" t="s">
        <v>854</v>
      </c>
      <c r="I12" s="45" t="s">
        <v>7</v>
      </c>
      <c r="J12" s="46" t="s">
        <v>855</v>
      </c>
      <c r="K12" s="9"/>
      <c r="L12" s="10"/>
      <c r="M12" s="113"/>
      <c r="N12" s="9"/>
      <c r="O12" s="10"/>
      <c r="P12" s="113"/>
      <c r="Q12" s="9"/>
      <c r="R12" s="10"/>
      <c r="S12" s="113"/>
      <c r="T12" s="9"/>
      <c r="U12" s="10"/>
      <c r="V12" s="113">
        <v>0</v>
      </c>
      <c r="X12" s="9">
        <v>90</v>
      </c>
      <c r="Y12" s="10">
        <v>0</v>
      </c>
    </row>
    <row r="13" spans="1:25" ht="22.15" customHeight="1" x14ac:dyDescent="0.15">
      <c r="A13" s="256"/>
      <c r="B13" s="163">
        <v>39</v>
      </c>
      <c r="C13" s="40">
        <v>20508</v>
      </c>
      <c r="D13" s="41" t="s">
        <v>856</v>
      </c>
      <c r="E13" s="42" t="s">
        <v>1307</v>
      </c>
      <c r="F13" s="47" t="s">
        <v>1265</v>
      </c>
      <c r="G13" s="47" t="s">
        <v>1632</v>
      </c>
      <c r="H13" s="44" t="s">
        <v>857</v>
      </c>
      <c r="I13" s="45" t="s">
        <v>1148</v>
      </c>
      <c r="J13" s="46" t="s">
        <v>858</v>
      </c>
      <c r="K13" s="9"/>
      <c r="L13" s="10"/>
      <c r="M13" s="113"/>
      <c r="N13" s="9"/>
      <c r="O13" s="10"/>
      <c r="P13" s="113"/>
      <c r="Q13" s="9"/>
      <c r="R13" s="10"/>
      <c r="S13" s="113"/>
      <c r="T13" s="9"/>
      <c r="U13" s="10"/>
      <c r="V13" s="113">
        <v>1</v>
      </c>
      <c r="X13" s="9">
        <v>117</v>
      </c>
      <c r="Y13" s="10">
        <v>3</v>
      </c>
    </row>
    <row r="14" spans="1:25" ht="22.15" customHeight="1" x14ac:dyDescent="0.15">
      <c r="A14" s="256"/>
      <c r="B14" s="163">
        <v>40</v>
      </c>
      <c r="C14" s="40">
        <v>20509</v>
      </c>
      <c r="D14" s="41" t="s">
        <v>741</v>
      </c>
      <c r="E14" s="42" t="s">
        <v>1308</v>
      </c>
      <c r="F14" s="47" t="s">
        <v>1265</v>
      </c>
      <c r="G14" s="47" t="s">
        <v>1632</v>
      </c>
      <c r="H14" s="44" t="s">
        <v>742</v>
      </c>
      <c r="I14" s="45" t="s">
        <v>1149</v>
      </c>
      <c r="J14" s="46" t="s">
        <v>743</v>
      </c>
      <c r="K14" s="9"/>
      <c r="L14" s="10"/>
      <c r="M14" s="113"/>
      <c r="N14" s="9"/>
      <c r="O14" s="10"/>
      <c r="P14" s="113"/>
      <c r="Q14" s="9"/>
      <c r="R14" s="10"/>
      <c r="S14" s="113"/>
      <c r="T14" s="9"/>
      <c r="U14" s="10"/>
      <c r="V14" s="113">
        <v>0</v>
      </c>
      <c r="X14" s="9">
        <v>6</v>
      </c>
      <c r="Y14" s="10">
        <v>0</v>
      </c>
    </row>
    <row r="15" spans="1:25" ht="22.15" customHeight="1" x14ac:dyDescent="0.15">
      <c r="A15" s="256"/>
      <c r="B15" s="163">
        <v>41</v>
      </c>
      <c r="C15" s="40">
        <v>20511</v>
      </c>
      <c r="D15" s="41" t="s">
        <v>744</v>
      </c>
      <c r="E15" s="42" t="s">
        <v>1309</v>
      </c>
      <c r="F15" s="47" t="s">
        <v>1265</v>
      </c>
      <c r="G15" s="47" t="s">
        <v>1632</v>
      </c>
      <c r="H15" s="44" t="s">
        <v>745</v>
      </c>
      <c r="I15" s="45" t="s">
        <v>746</v>
      </c>
      <c r="J15" s="46" t="s">
        <v>747</v>
      </c>
      <c r="K15" s="9"/>
      <c r="L15" s="10"/>
      <c r="M15" s="113"/>
      <c r="N15" s="9"/>
      <c r="O15" s="10"/>
      <c r="P15" s="113"/>
      <c r="Q15" s="9"/>
      <c r="R15" s="10"/>
      <c r="S15" s="113"/>
      <c r="T15" s="9"/>
      <c r="U15" s="10"/>
      <c r="V15" s="113">
        <v>1</v>
      </c>
      <c r="X15" s="9">
        <v>95</v>
      </c>
      <c r="Y15" s="10">
        <v>0</v>
      </c>
    </row>
    <row r="16" spans="1:25" ht="22.15" customHeight="1" thickBot="1" x14ac:dyDescent="0.2">
      <c r="A16" s="256"/>
      <c r="B16" s="163">
        <v>42</v>
      </c>
      <c r="C16" s="76">
        <v>20512</v>
      </c>
      <c r="D16" s="77" t="s">
        <v>1207</v>
      </c>
      <c r="E16" s="78" t="s">
        <v>1310</v>
      </c>
      <c r="F16" s="160" t="s">
        <v>1265</v>
      </c>
      <c r="G16" s="160" t="s">
        <v>1632</v>
      </c>
      <c r="H16" s="79" t="s">
        <v>1208</v>
      </c>
      <c r="I16" s="80" t="s">
        <v>1209</v>
      </c>
      <c r="J16" s="81" t="s">
        <v>1210</v>
      </c>
      <c r="K16" s="16"/>
      <c r="L16" s="10"/>
      <c r="M16" s="113"/>
      <c r="N16" s="16"/>
      <c r="O16" s="10"/>
      <c r="P16" s="113"/>
      <c r="Q16" s="16"/>
      <c r="R16" s="10"/>
      <c r="S16" s="113"/>
      <c r="T16" s="16"/>
      <c r="U16" s="10"/>
      <c r="V16" s="113"/>
      <c r="X16" s="16">
        <v>44</v>
      </c>
      <c r="Y16" s="10">
        <v>1</v>
      </c>
    </row>
    <row r="17" spans="1:25" ht="22.15" customHeight="1" thickTop="1" thickBot="1" x14ac:dyDescent="0.2">
      <c r="A17" s="241" t="s">
        <v>196</v>
      </c>
      <c r="B17" s="242"/>
      <c r="C17" s="242"/>
      <c r="D17" s="242"/>
      <c r="E17" s="242"/>
      <c r="F17" s="242"/>
      <c r="G17" s="242"/>
      <c r="H17" s="242"/>
      <c r="I17" s="242"/>
      <c r="J17" s="243"/>
      <c r="K17" s="12">
        <f t="shared" ref="K17:P17" si="2">SUM(K8:K16)</f>
        <v>0</v>
      </c>
      <c r="L17" s="13">
        <f t="shared" si="2"/>
        <v>0</v>
      </c>
      <c r="M17" s="113">
        <f t="shared" si="2"/>
        <v>0</v>
      </c>
      <c r="N17" s="12">
        <f>SUM(N8:N16)</f>
        <v>0</v>
      </c>
      <c r="O17" s="13">
        <f t="shared" si="2"/>
        <v>0</v>
      </c>
      <c r="P17" s="113">
        <f t="shared" si="2"/>
        <v>0</v>
      </c>
      <c r="Q17" s="12">
        <f t="shared" ref="Q17:V17" si="3">SUM(Q8:Q16)</f>
        <v>0</v>
      </c>
      <c r="R17" s="13">
        <f t="shared" si="3"/>
        <v>0</v>
      </c>
      <c r="S17" s="113">
        <f t="shared" si="3"/>
        <v>0</v>
      </c>
      <c r="T17" s="12">
        <f t="shared" si="3"/>
        <v>0</v>
      </c>
      <c r="U17" s="13">
        <f t="shared" si="3"/>
        <v>0</v>
      </c>
      <c r="V17" s="113">
        <f t="shared" si="3"/>
        <v>2</v>
      </c>
      <c r="X17" s="12">
        <f t="shared" ref="X17:Y17" si="4">SUM(X8:X16)</f>
        <v>1049</v>
      </c>
      <c r="Y17" s="13">
        <f t="shared" si="4"/>
        <v>7</v>
      </c>
    </row>
    <row r="18" spans="1:25" ht="22.15" customHeight="1" x14ac:dyDescent="0.15">
      <c r="A18" s="255" t="s">
        <v>748</v>
      </c>
      <c r="B18" s="64">
        <v>43</v>
      </c>
      <c r="C18" s="33">
        <v>20601</v>
      </c>
      <c r="D18" s="34" t="s">
        <v>749</v>
      </c>
      <c r="E18" s="35" t="s">
        <v>1311</v>
      </c>
      <c r="F18" s="152" t="s">
        <v>1267</v>
      </c>
      <c r="G18" s="152" t="s">
        <v>1633</v>
      </c>
      <c r="H18" s="37" t="s">
        <v>632</v>
      </c>
      <c r="I18" s="38" t="s">
        <v>633</v>
      </c>
      <c r="J18" s="39" t="s">
        <v>634</v>
      </c>
      <c r="K18" s="14"/>
      <c r="L18" s="10"/>
      <c r="M18" s="8"/>
      <c r="N18" s="14"/>
      <c r="O18" s="10"/>
      <c r="P18" s="8"/>
      <c r="Q18" s="14"/>
      <c r="R18" s="10"/>
      <c r="S18" s="8"/>
      <c r="T18" s="14"/>
      <c r="U18" s="10"/>
      <c r="V18" s="8">
        <v>0</v>
      </c>
      <c r="X18" s="14">
        <v>13</v>
      </c>
      <c r="Y18" s="10">
        <v>1</v>
      </c>
    </row>
    <row r="19" spans="1:25" ht="22.15" customHeight="1" x14ac:dyDescent="0.15">
      <c r="A19" s="256"/>
      <c r="B19" s="163">
        <v>44</v>
      </c>
      <c r="C19" s="40">
        <v>20602</v>
      </c>
      <c r="D19" s="41" t="s">
        <v>635</v>
      </c>
      <c r="E19" s="42" t="s">
        <v>1312</v>
      </c>
      <c r="F19" s="47" t="s">
        <v>1265</v>
      </c>
      <c r="G19" s="47" t="s">
        <v>1632</v>
      </c>
      <c r="H19" s="44" t="s">
        <v>636</v>
      </c>
      <c r="I19" s="45" t="s">
        <v>1211</v>
      </c>
      <c r="J19" s="46" t="s">
        <v>522</v>
      </c>
      <c r="K19" s="9"/>
      <c r="L19" s="10"/>
      <c r="M19" s="8"/>
      <c r="N19" s="9"/>
      <c r="O19" s="10"/>
      <c r="P19" s="8"/>
      <c r="Q19" s="9"/>
      <c r="R19" s="10"/>
      <c r="S19" s="8"/>
      <c r="T19" s="9"/>
      <c r="U19" s="10"/>
      <c r="V19" s="8">
        <v>0</v>
      </c>
      <c r="X19" s="9">
        <v>133</v>
      </c>
      <c r="Y19" s="10">
        <v>0</v>
      </c>
    </row>
    <row r="20" spans="1:25" ht="22.15" customHeight="1" x14ac:dyDescent="0.15">
      <c r="A20" s="256"/>
      <c r="B20" s="163">
        <v>45</v>
      </c>
      <c r="C20" s="40">
        <v>20603</v>
      </c>
      <c r="D20" s="41" t="s">
        <v>523</v>
      </c>
      <c r="E20" s="42" t="s">
        <v>1313</v>
      </c>
      <c r="F20" s="47" t="s">
        <v>1265</v>
      </c>
      <c r="G20" s="47" t="s">
        <v>1632</v>
      </c>
      <c r="H20" s="44" t="s">
        <v>524</v>
      </c>
      <c r="I20" s="45" t="s">
        <v>525</v>
      </c>
      <c r="J20" s="46" t="s">
        <v>526</v>
      </c>
      <c r="K20" s="9"/>
      <c r="L20" s="10"/>
      <c r="M20" s="8"/>
      <c r="N20" s="9"/>
      <c r="O20" s="10"/>
      <c r="P20" s="8"/>
      <c r="Q20" s="9"/>
      <c r="R20" s="10"/>
      <c r="S20" s="8"/>
      <c r="T20" s="9"/>
      <c r="U20" s="10"/>
      <c r="V20" s="8">
        <v>5</v>
      </c>
      <c r="X20" s="9">
        <v>100</v>
      </c>
      <c r="Y20" s="10">
        <v>4</v>
      </c>
    </row>
    <row r="21" spans="1:25" ht="22.15" customHeight="1" x14ac:dyDescent="0.15">
      <c r="A21" s="256"/>
      <c r="B21" s="163">
        <v>46</v>
      </c>
      <c r="C21" s="40">
        <v>20604</v>
      </c>
      <c r="D21" s="41" t="s">
        <v>643</v>
      </c>
      <c r="E21" s="42" t="s">
        <v>1314</v>
      </c>
      <c r="F21" s="47" t="s">
        <v>1265</v>
      </c>
      <c r="G21" s="47" t="s">
        <v>1632</v>
      </c>
      <c r="H21" s="44" t="s">
        <v>1212</v>
      </c>
      <c r="I21" s="45" t="s">
        <v>1150</v>
      </c>
      <c r="J21" s="46" t="s">
        <v>644</v>
      </c>
      <c r="K21" s="9"/>
      <c r="L21" s="10"/>
      <c r="M21" s="8"/>
      <c r="N21" s="9"/>
      <c r="O21" s="10"/>
      <c r="P21" s="8"/>
      <c r="Q21" s="9"/>
      <c r="R21" s="10"/>
      <c r="S21" s="8"/>
      <c r="T21" s="9"/>
      <c r="U21" s="10"/>
      <c r="V21" s="8">
        <v>2</v>
      </c>
      <c r="X21" s="9">
        <v>709</v>
      </c>
      <c r="Y21" s="10">
        <v>4</v>
      </c>
    </row>
    <row r="22" spans="1:25" ht="22.15" customHeight="1" x14ac:dyDescent="0.15">
      <c r="A22" s="256"/>
      <c r="B22" s="163">
        <v>47</v>
      </c>
      <c r="C22" s="40">
        <v>20605</v>
      </c>
      <c r="D22" s="41" t="s">
        <v>645</v>
      </c>
      <c r="E22" s="42" t="s">
        <v>1315</v>
      </c>
      <c r="F22" s="47" t="s">
        <v>1265</v>
      </c>
      <c r="G22" s="47" t="s">
        <v>1632</v>
      </c>
      <c r="H22" s="44" t="s">
        <v>646</v>
      </c>
      <c r="I22" s="45" t="s">
        <v>20</v>
      </c>
      <c r="J22" s="46" t="s">
        <v>647</v>
      </c>
      <c r="K22" s="9"/>
      <c r="L22" s="10"/>
      <c r="M22" s="8"/>
      <c r="N22" s="9"/>
      <c r="O22" s="10"/>
      <c r="P22" s="8"/>
      <c r="Q22" s="9"/>
      <c r="R22" s="10"/>
      <c r="S22" s="8"/>
      <c r="T22" s="9"/>
      <c r="U22" s="10"/>
      <c r="V22" s="8">
        <v>2</v>
      </c>
      <c r="X22" s="9">
        <v>140</v>
      </c>
      <c r="Y22" s="10">
        <v>2</v>
      </c>
    </row>
    <row r="23" spans="1:25" ht="22.15" customHeight="1" x14ac:dyDescent="0.15">
      <c r="A23" s="256"/>
      <c r="B23" s="163">
        <v>48</v>
      </c>
      <c r="C23" s="40">
        <v>20606</v>
      </c>
      <c r="D23" s="41" t="s">
        <v>648</v>
      </c>
      <c r="E23" s="42" t="s">
        <v>1316</v>
      </c>
      <c r="F23" s="47" t="s">
        <v>1265</v>
      </c>
      <c r="G23" s="47" t="s">
        <v>1632</v>
      </c>
      <c r="H23" s="44" t="s">
        <v>649</v>
      </c>
      <c r="I23" s="45" t="s">
        <v>650</v>
      </c>
      <c r="J23" s="46" t="s">
        <v>651</v>
      </c>
      <c r="K23" s="9"/>
      <c r="L23" s="10"/>
      <c r="M23" s="8"/>
      <c r="N23" s="9"/>
      <c r="O23" s="10"/>
      <c r="P23" s="8"/>
      <c r="Q23" s="9"/>
      <c r="R23" s="10"/>
      <c r="S23" s="8"/>
      <c r="T23" s="9"/>
      <c r="U23" s="10"/>
      <c r="V23" s="8">
        <v>0</v>
      </c>
      <c r="X23" s="9">
        <v>17</v>
      </c>
      <c r="Y23" s="10">
        <v>0</v>
      </c>
    </row>
    <row r="24" spans="1:25" ht="22.15" customHeight="1" x14ac:dyDescent="0.15">
      <c r="A24" s="256"/>
      <c r="B24" s="163">
        <v>49</v>
      </c>
      <c r="C24" s="40">
        <v>20607</v>
      </c>
      <c r="D24" s="41" t="s">
        <v>652</v>
      </c>
      <c r="E24" s="42" t="s">
        <v>1317</v>
      </c>
      <c r="F24" s="47" t="s">
        <v>1265</v>
      </c>
      <c r="G24" s="47" t="s">
        <v>1632</v>
      </c>
      <c r="H24" s="44" t="s">
        <v>653</v>
      </c>
      <c r="I24" s="45" t="s">
        <v>654</v>
      </c>
      <c r="J24" s="46" t="s">
        <v>655</v>
      </c>
      <c r="K24" s="9"/>
      <c r="L24" s="10"/>
      <c r="M24" s="8"/>
      <c r="N24" s="9"/>
      <c r="O24" s="10"/>
      <c r="P24" s="8"/>
      <c r="Q24" s="9"/>
      <c r="R24" s="10"/>
      <c r="S24" s="8"/>
      <c r="T24" s="9"/>
      <c r="U24" s="10"/>
      <c r="V24" s="8">
        <v>3</v>
      </c>
      <c r="X24" s="9">
        <v>220</v>
      </c>
      <c r="Y24" s="10">
        <v>3</v>
      </c>
    </row>
    <row r="25" spans="1:25" ht="22.15" customHeight="1" x14ac:dyDescent="0.15">
      <c r="A25" s="256"/>
      <c r="B25" s="163">
        <v>50</v>
      </c>
      <c r="C25" s="40">
        <v>20608</v>
      </c>
      <c r="D25" s="41" t="s">
        <v>656</v>
      </c>
      <c r="E25" s="45" t="s">
        <v>1318</v>
      </c>
      <c r="F25" s="47" t="s">
        <v>1265</v>
      </c>
      <c r="G25" s="47" t="s">
        <v>1632</v>
      </c>
      <c r="H25" s="44" t="s">
        <v>546</v>
      </c>
      <c r="I25" s="45" t="s">
        <v>547</v>
      </c>
      <c r="J25" s="46" t="s">
        <v>548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0</v>
      </c>
      <c r="X25" s="9">
        <v>24</v>
      </c>
      <c r="Y25" s="10">
        <v>1</v>
      </c>
    </row>
    <row r="26" spans="1:25" ht="22.15" customHeight="1" x14ac:dyDescent="0.15">
      <c r="A26" s="256"/>
      <c r="B26" s="163">
        <v>51</v>
      </c>
      <c r="C26" s="40">
        <v>20609</v>
      </c>
      <c r="D26" s="41" t="s">
        <v>44</v>
      </c>
      <c r="E26" s="45" t="s">
        <v>1319</v>
      </c>
      <c r="F26" s="47" t="s">
        <v>1265</v>
      </c>
      <c r="G26" s="47" t="s">
        <v>1632</v>
      </c>
      <c r="H26" s="44" t="s">
        <v>660</v>
      </c>
      <c r="I26" s="45" t="s">
        <v>180</v>
      </c>
      <c r="J26" s="46" t="s">
        <v>179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X26" s="9">
        <v>87</v>
      </c>
      <c r="Y26" s="10">
        <v>1</v>
      </c>
    </row>
    <row r="27" spans="1:25" ht="22.15" customHeight="1" x14ac:dyDescent="0.15">
      <c r="A27" s="256"/>
      <c r="B27" s="163">
        <v>52</v>
      </c>
      <c r="C27" s="40">
        <v>20611</v>
      </c>
      <c r="D27" s="41" t="s">
        <v>661</v>
      </c>
      <c r="E27" s="42" t="s">
        <v>1320</v>
      </c>
      <c r="F27" s="47" t="s">
        <v>1265</v>
      </c>
      <c r="G27" s="47" t="s">
        <v>1632</v>
      </c>
      <c r="H27" s="44" t="s">
        <v>662</v>
      </c>
      <c r="I27" s="45" t="s">
        <v>663</v>
      </c>
      <c r="J27" s="46" t="s">
        <v>664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0</v>
      </c>
      <c r="X27" s="9">
        <v>32</v>
      </c>
      <c r="Y27" s="10">
        <v>0</v>
      </c>
    </row>
    <row r="28" spans="1:25" ht="22.15" customHeight="1" x14ac:dyDescent="0.15">
      <c r="A28" s="256"/>
      <c r="B28" s="196">
        <v>53</v>
      </c>
      <c r="C28" s="40">
        <v>20612</v>
      </c>
      <c r="D28" s="41" t="s">
        <v>665</v>
      </c>
      <c r="E28" s="42" t="s">
        <v>1321</v>
      </c>
      <c r="F28" s="47" t="s">
        <v>1265</v>
      </c>
      <c r="G28" s="197" t="s">
        <v>1632</v>
      </c>
      <c r="H28" s="198" t="s">
        <v>666</v>
      </c>
      <c r="I28" s="45" t="s">
        <v>1151</v>
      </c>
      <c r="J28" s="108" t="s">
        <v>667</v>
      </c>
      <c r="K28" s="9"/>
      <c r="L28" s="10"/>
      <c r="M28" s="8"/>
      <c r="N28" s="16"/>
      <c r="O28" s="10"/>
      <c r="P28" s="8"/>
      <c r="Q28" s="16"/>
      <c r="R28" s="10"/>
      <c r="S28" s="8"/>
      <c r="T28" s="16"/>
      <c r="U28" s="10"/>
      <c r="V28" s="8"/>
      <c r="X28" s="16">
        <v>11</v>
      </c>
      <c r="Y28" s="10">
        <v>1</v>
      </c>
    </row>
    <row r="29" spans="1:25" ht="22.15" customHeight="1" thickBot="1" x14ac:dyDescent="0.2">
      <c r="A29" s="264"/>
      <c r="B29" s="163">
        <v>54</v>
      </c>
      <c r="C29" s="40">
        <v>20613</v>
      </c>
      <c r="D29" s="1"/>
      <c r="E29" s="4" t="s">
        <v>1651</v>
      </c>
      <c r="F29" s="47" t="s">
        <v>1265</v>
      </c>
      <c r="G29" s="197" t="s">
        <v>1632</v>
      </c>
      <c r="H29" s="3" t="s">
        <v>1658</v>
      </c>
      <c r="I29" s="4" t="s">
        <v>1657</v>
      </c>
      <c r="J29" s="5" t="s">
        <v>1659</v>
      </c>
      <c r="K29" s="11"/>
      <c r="L29" s="10"/>
      <c r="M29" s="8"/>
      <c r="N29" s="11"/>
      <c r="O29" s="10"/>
      <c r="P29" s="8"/>
      <c r="Q29" s="11"/>
      <c r="R29" s="10"/>
      <c r="S29" s="8"/>
      <c r="T29" s="11"/>
      <c r="U29" s="10"/>
      <c r="V29" s="8">
        <v>0</v>
      </c>
      <c r="X29" s="11">
        <v>142</v>
      </c>
      <c r="Y29" s="10">
        <v>0</v>
      </c>
    </row>
    <row r="30" spans="1:25" ht="22.15" customHeight="1" thickTop="1" thickBot="1" x14ac:dyDescent="0.2">
      <c r="A30" s="241" t="s">
        <v>196</v>
      </c>
      <c r="B30" s="242"/>
      <c r="C30" s="242"/>
      <c r="D30" s="242"/>
      <c r="E30" s="242"/>
      <c r="F30" s="242"/>
      <c r="G30" s="242"/>
      <c r="H30" s="242"/>
      <c r="I30" s="242"/>
      <c r="J30" s="243"/>
      <c r="K30" s="12">
        <f t="shared" ref="K30:L30" si="5">SUM(K18:K29)</f>
        <v>0</v>
      </c>
      <c r="L30" s="13">
        <f t="shared" si="5"/>
        <v>0</v>
      </c>
      <c r="M30" s="8"/>
      <c r="N30" s="12">
        <f t="shared" ref="N30:O30" si="6">SUM(N18:N29)</f>
        <v>0</v>
      </c>
      <c r="O30" s="13">
        <f t="shared" si="6"/>
        <v>0</v>
      </c>
      <c r="P30" s="8"/>
      <c r="Q30" s="12">
        <f t="shared" ref="Q30:R30" si="7">SUM(Q18:Q29)</f>
        <v>0</v>
      </c>
      <c r="R30" s="13">
        <f t="shared" si="7"/>
        <v>0</v>
      </c>
      <c r="S30" s="8"/>
      <c r="T30" s="12">
        <f t="shared" ref="T30:U30" si="8">SUM(T18:T29)</f>
        <v>0</v>
      </c>
      <c r="U30" s="13">
        <f t="shared" si="8"/>
        <v>0</v>
      </c>
      <c r="V30" s="8"/>
      <c r="X30" s="12">
        <f t="shared" ref="X30:Y30" si="9">SUM(X18:X29)</f>
        <v>1628</v>
      </c>
      <c r="Y30" s="13">
        <f t="shared" si="9"/>
        <v>17</v>
      </c>
    </row>
    <row r="31" spans="1:25" ht="22.15" customHeight="1" x14ac:dyDescent="0.15">
      <c r="A31" s="255" t="s">
        <v>668</v>
      </c>
      <c r="B31" s="64">
        <v>55</v>
      </c>
      <c r="C31" s="33">
        <v>20701</v>
      </c>
      <c r="D31" s="34" t="s">
        <v>790</v>
      </c>
      <c r="E31" s="35" t="s">
        <v>1322</v>
      </c>
      <c r="F31" s="152" t="s">
        <v>1267</v>
      </c>
      <c r="G31" s="152" t="s">
        <v>1633</v>
      </c>
      <c r="H31" s="37" t="s">
        <v>791</v>
      </c>
      <c r="I31" s="38" t="s">
        <v>792</v>
      </c>
      <c r="J31" s="39" t="s">
        <v>793</v>
      </c>
      <c r="K31" s="14"/>
      <c r="L31" s="10"/>
      <c r="M31" s="8"/>
      <c r="N31" s="14"/>
      <c r="O31" s="10"/>
      <c r="P31" s="8"/>
      <c r="Q31" s="14"/>
      <c r="R31" s="10"/>
      <c r="S31" s="8"/>
      <c r="T31" s="14"/>
      <c r="U31" s="10"/>
      <c r="V31" s="8">
        <v>0</v>
      </c>
      <c r="X31" s="14">
        <v>150</v>
      </c>
      <c r="Y31" s="10">
        <v>0</v>
      </c>
    </row>
    <row r="32" spans="1:25" ht="22.15" customHeight="1" x14ac:dyDescent="0.15">
      <c r="A32" s="256"/>
      <c r="B32" s="163">
        <v>56</v>
      </c>
      <c r="C32" s="40">
        <v>20702</v>
      </c>
      <c r="D32" s="71" t="s">
        <v>49</v>
      </c>
      <c r="E32" s="48" t="s">
        <v>1323</v>
      </c>
      <c r="F32" s="47" t="s">
        <v>1265</v>
      </c>
      <c r="G32" s="47" t="s">
        <v>1632</v>
      </c>
      <c r="H32" s="47" t="s">
        <v>1193</v>
      </c>
      <c r="I32" s="48" t="s">
        <v>1191</v>
      </c>
      <c r="J32" s="73" t="s">
        <v>1192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2</v>
      </c>
      <c r="X32" s="9">
        <v>140</v>
      </c>
      <c r="Y32" s="10">
        <v>0</v>
      </c>
    </row>
    <row r="33" spans="1:25" ht="22.15" customHeight="1" x14ac:dyDescent="0.15">
      <c r="A33" s="256"/>
      <c r="B33" s="163">
        <v>57</v>
      </c>
      <c r="C33" s="55">
        <v>20703</v>
      </c>
      <c r="D33" s="41" t="s">
        <v>688</v>
      </c>
      <c r="E33" s="42" t="s">
        <v>1324</v>
      </c>
      <c r="F33" s="47" t="s">
        <v>1265</v>
      </c>
      <c r="G33" s="47" t="s">
        <v>1632</v>
      </c>
      <c r="H33" s="44" t="s">
        <v>689</v>
      </c>
      <c r="I33" s="45" t="s">
        <v>690</v>
      </c>
      <c r="J33" s="46" t="s">
        <v>691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5</v>
      </c>
      <c r="X33" s="9">
        <v>482</v>
      </c>
      <c r="Y33" s="10">
        <v>0</v>
      </c>
    </row>
    <row r="34" spans="1:25" ht="22.15" customHeight="1" x14ac:dyDescent="0.15">
      <c r="A34" s="256"/>
      <c r="B34" s="163">
        <v>58</v>
      </c>
      <c r="C34" s="40">
        <v>20704</v>
      </c>
      <c r="D34" s="41" t="s">
        <v>692</v>
      </c>
      <c r="E34" s="42" t="s">
        <v>1325</v>
      </c>
      <c r="F34" s="47" t="s">
        <v>1265</v>
      </c>
      <c r="G34" s="47" t="s">
        <v>1632</v>
      </c>
      <c r="H34" s="44" t="s">
        <v>693</v>
      </c>
      <c r="I34" s="45" t="s">
        <v>694</v>
      </c>
      <c r="J34" s="46" t="s">
        <v>695</v>
      </c>
      <c r="K34" s="9"/>
      <c r="L34" s="10"/>
      <c r="M34" s="8"/>
      <c r="N34" s="9"/>
      <c r="O34" s="10"/>
      <c r="P34" s="8"/>
      <c r="Q34" s="9"/>
      <c r="R34" s="10"/>
      <c r="S34" s="8"/>
      <c r="T34" s="9"/>
      <c r="U34" s="10"/>
      <c r="V34" s="8">
        <v>0</v>
      </c>
      <c r="X34" s="9">
        <v>43</v>
      </c>
      <c r="Y34" s="10">
        <v>0</v>
      </c>
    </row>
    <row r="35" spans="1:25" ht="22.15" customHeight="1" x14ac:dyDescent="0.15">
      <c r="A35" s="256"/>
      <c r="B35" s="163">
        <v>59</v>
      </c>
      <c r="C35" s="55">
        <v>20705</v>
      </c>
      <c r="D35" s="41" t="s">
        <v>696</v>
      </c>
      <c r="E35" s="42" t="s">
        <v>1326</v>
      </c>
      <c r="F35" s="47" t="s">
        <v>1265</v>
      </c>
      <c r="G35" s="47" t="s">
        <v>1632</v>
      </c>
      <c r="H35" s="44" t="s">
        <v>697</v>
      </c>
      <c r="I35" s="45" t="s">
        <v>698</v>
      </c>
      <c r="J35" s="46" t="s">
        <v>699</v>
      </c>
      <c r="K35" s="9"/>
      <c r="L35" s="10"/>
      <c r="M35" s="8"/>
      <c r="N35" s="9"/>
      <c r="O35" s="10"/>
      <c r="P35" s="8"/>
      <c r="Q35" s="9"/>
      <c r="R35" s="10"/>
      <c r="S35" s="8"/>
      <c r="T35" s="9"/>
      <c r="U35" s="10"/>
      <c r="V35" s="8">
        <v>0</v>
      </c>
      <c r="X35" s="9">
        <v>487</v>
      </c>
      <c r="Y35" s="10">
        <v>0</v>
      </c>
    </row>
    <row r="36" spans="1:25" ht="22.15" customHeight="1" thickBot="1" x14ac:dyDescent="0.2">
      <c r="A36" s="264"/>
      <c r="B36" s="163">
        <v>60</v>
      </c>
      <c r="C36" s="65">
        <v>20706</v>
      </c>
      <c r="D36" s="66" t="s">
        <v>700</v>
      </c>
      <c r="E36" s="67" t="s">
        <v>1327</v>
      </c>
      <c r="F36" s="144" t="s">
        <v>1265</v>
      </c>
      <c r="G36" s="144" t="s">
        <v>1632</v>
      </c>
      <c r="H36" s="68" t="s">
        <v>701</v>
      </c>
      <c r="I36" s="69" t="s">
        <v>702</v>
      </c>
      <c r="J36" s="70" t="s">
        <v>703</v>
      </c>
      <c r="K36" s="11"/>
      <c r="L36" s="10"/>
      <c r="M36" s="8"/>
      <c r="N36" s="11"/>
      <c r="O36" s="10"/>
      <c r="P36" s="8"/>
      <c r="Q36" s="11"/>
      <c r="R36" s="10"/>
      <c r="S36" s="8"/>
      <c r="T36" s="11"/>
      <c r="U36" s="10"/>
      <c r="V36" s="8">
        <v>0</v>
      </c>
      <c r="X36" s="11">
        <v>76</v>
      </c>
      <c r="Y36" s="10">
        <v>0</v>
      </c>
    </row>
    <row r="37" spans="1:25" ht="22.15" customHeight="1" thickTop="1" thickBot="1" x14ac:dyDescent="0.2">
      <c r="A37" s="241" t="s">
        <v>196</v>
      </c>
      <c r="B37" s="242"/>
      <c r="C37" s="242"/>
      <c r="D37" s="242"/>
      <c r="E37" s="242"/>
      <c r="F37" s="242"/>
      <c r="G37" s="242"/>
      <c r="H37" s="242"/>
      <c r="I37" s="242"/>
      <c r="J37" s="243"/>
      <c r="K37" s="12">
        <f>SUM(K31:K36)</f>
        <v>0</v>
      </c>
      <c r="L37" s="13">
        <f>SUM(L31:L36)</f>
        <v>0</v>
      </c>
      <c r="M37" s="8"/>
      <c r="N37" s="12">
        <f>SUM(N31:N36)</f>
        <v>0</v>
      </c>
      <c r="O37" s="13">
        <f>SUM(O31:O36)</f>
        <v>0</v>
      </c>
      <c r="P37" s="8"/>
      <c r="Q37" s="12">
        <f>SUM(Q31:Q36)</f>
        <v>0</v>
      </c>
      <c r="R37" s="13">
        <f>SUM(R31:R36)</f>
        <v>0</v>
      </c>
      <c r="S37" s="8"/>
      <c r="T37" s="12">
        <f>SUM(T31:T36)</f>
        <v>0</v>
      </c>
      <c r="U37" s="13">
        <f>SUM(U31:U36)</f>
        <v>0</v>
      </c>
      <c r="V37" s="8"/>
      <c r="X37" s="12">
        <f>SUM(X31:X36)</f>
        <v>1378</v>
      </c>
      <c r="Y37" s="13">
        <f>SUM(Y31:Y36)</f>
        <v>0</v>
      </c>
    </row>
    <row r="38" spans="1:25" ht="22.15" customHeight="1" x14ac:dyDescent="0.15">
      <c r="A38" s="265" t="s">
        <v>577</v>
      </c>
      <c r="B38" s="173">
        <v>61</v>
      </c>
      <c r="C38" s="182">
        <v>20801</v>
      </c>
      <c r="D38" s="183" t="s">
        <v>578</v>
      </c>
      <c r="E38" s="38" t="s">
        <v>1328</v>
      </c>
      <c r="F38" s="140" t="s">
        <v>1267</v>
      </c>
      <c r="G38" s="140" t="s">
        <v>1633</v>
      </c>
      <c r="H38" s="37" t="s">
        <v>579</v>
      </c>
      <c r="I38" s="38" t="s">
        <v>1152</v>
      </c>
      <c r="J38" s="39" t="s">
        <v>580</v>
      </c>
      <c r="K38" s="14"/>
      <c r="L38" s="10"/>
      <c r="M38" s="113"/>
      <c r="N38" s="14"/>
      <c r="O38" s="10"/>
      <c r="P38" s="113"/>
      <c r="Q38" s="14"/>
      <c r="R38" s="10"/>
      <c r="S38" s="113"/>
      <c r="T38" s="14"/>
      <c r="U38" s="10"/>
      <c r="V38" s="113">
        <v>0</v>
      </c>
      <c r="X38" s="14">
        <v>153</v>
      </c>
      <c r="Y38" s="10">
        <v>0</v>
      </c>
    </row>
    <row r="39" spans="1:25" ht="22.15" customHeight="1" x14ac:dyDescent="0.15">
      <c r="A39" s="266"/>
      <c r="B39" s="173">
        <v>62</v>
      </c>
      <c r="C39" s="174">
        <v>20804</v>
      </c>
      <c r="D39" s="175" t="s">
        <v>581</v>
      </c>
      <c r="E39" s="45" t="s">
        <v>1329</v>
      </c>
      <c r="F39" s="47" t="s">
        <v>1265</v>
      </c>
      <c r="G39" s="47" t="s">
        <v>1632</v>
      </c>
      <c r="H39" s="44" t="s">
        <v>464</v>
      </c>
      <c r="I39" s="45" t="s">
        <v>465</v>
      </c>
      <c r="J39" s="46" t="s">
        <v>466</v>
      </c>
      <c r="K39" s="9"/>
      <c r="L39" s="10"/>
      <c r="M39" s="113"/>
      <c r="N39" s="9"/>
      <c r="O39" s="10"/>
      <c r="P39" s="113"/>
      <c r="Q39" s="9"/>
      <c r="R39" s="10"/>
      <c r="S39" s="113"/>
      <c r="T39" s="9"/>
      <c r="U39" s="10"/>
      <c r="V39" s="113">
        <v>0</v>
      </c>
      <c r="X39" s="9">
        <v>125</v>
      </c>
      <c r="Y39" s="10">
        <v>1</v>
      </c>
    </row>
    <row r="40" spans="1:25" ht="22.15" customHeight="1" x14ac:dyDescent="0.15">
      <c r="A40" s="266"/>
      <c r="B40" s="173">
        <v>63</v>
      </c>
      <c r="C40" s="174">
        <v>20805</v>
      </c>
      <c r="D40" s="175" t="s">
        <v>467</v>
      </c>
      <c r="E40" s="45" t="s">
        <v>1330</v>
      </c>
      <c r="F40" s="47" t="s">
        <v>1265</v>
      </c>
      <c r="G40" s="47" t="s">
        <v>1632</v>
      </c>
      <c r="H40" s="44" t="s">
        <v>468</v>
      </c>
      <c r="I40" s="45" t="s">
        <v>583</v>
      </c>
      <c r="J40" s="46" t="s">
        <v>584</v>
      </c>
      <c r="K40" s="9"/>
      <c r="L40" s="10"/>
      <c r="M40" s="113"/>
      <c r="N40" s="9"/>
      <c r="O40" s="10"/>
      <c r="P40" s="113"/>
      <c r="Q40" s="9"/>
      <c r="R40" s="10"/>
      <c r="S40" s="113"/>
      <c r="T40" s="9"/>
      <c r="U40" s="10"/>
      <c r="V40" s="113">
        <v>0</v>
      </c>
      <c r="X40" s="9">
        <v>119</v>
      </c>
      <c r="Y40" s="10">
        <v>0</v>
      </c>
    </row>
    <row r="41" spans="1:25" ht="22.15" customHeight="1" x14ac:dyDescent="0.15">
      <c r="A41" s="266"/>
      <c r="B41" s="173">
        <v>64</v>
      </c>
      <c r="C41" s="174">
        <v>20806</v>
      </c>
      <c r="D41" s="175" t="s">
        <v>585</v>
      </c>
      <c r="E41" s="45" t="s">
        <v>1331</v>
      </c>
      <c r="F41" s="47" t="s">
        <v>1265</v>
      </c>
      <c r="G41" s="47" t="s">
        <v>1632</v>
      </c>
      <c r="H41" s="44" t="s">
        <v>586</v>
      </c>
      <c r="I41" s="45" t="s">
        <v>587</v>
      </c>
      <c r="J41" s="46" t="s">
        <v>588</v>
      </c>
      <c r="K41" s="9"/>
      <c r="L41" s="10"/>
      <c r="M41" s="113"/>
      <c r="N41" s="9"/>
      <c r="O41" s="10"/>
      <c r="P41" s="113"/>
      <c r="Q41" s="9"/>
      <c r="R41" s="10"/>
      <c r="S41" s="113"/>
      <c r="T41" s="9"/>
      <c r="U41" s="10"/>
      <c r="V41" s="113">
        <v>2</v>
      </c>
      <c r="X41" s="9">
        <v>123</v>
      </c>
      <c r="Y41" s="10">
        <v>2</v>
      </c>
    </row>
    <row r="42" spans="1:25" ht="22.15" customHeight="1" x14ac:dyDescent="0.15">
      <c r="A42" s="266"/>
      <c r="B42" s="173">
        <v>65</v>
      </c>
      <c r="C42" s="174">
        <v>20807</v>
      </c>
      <c r="D42" s="175" t="s">
        <v>589</v>
      </c>
      <c r="E42" s="45" t="s">
        <v>1332</v>
      </c>
      <c r="F42" s="47" t="s">
        <v>1265</v>
      </c>
      <c r="G42" s="47" t="s">
        <v>1632</v>
      </c>
      <c r="H42" s="44" t="s">
        <v>1153</v>
      </c>
      <c r="I42" s="45" t="s">
        <v>590</v>
      </c>
      <c r="J42" s="108" t="s">
        <v>591</v>
      </c>
      <c r="K42" s="15"/>
      <c r="L42" s="10"/>
      <c r="M42" s="113"/>
      <c r="N42" s="16"/>
      <c r="O42" s="10"/>
      <c r="P42" s="113"/>
      <c r="Q42" s="16"/>
      <c r="R42" s="10"/>
      <c r="S42" s="113"/>
      <c r="T42" s="16"/>
      <c r="U42" s="10"/>
      <c r="V42" s="113"/>
      <c r="X42" s="16">
        <v>100</v>
      </c>
      <c r="Y42" s="10">
        <v>1</v>
      </c>
    </row>
    <row r="43" spans="1:25" ht="22.15" customHeight="1" thickBot="1" x14ac:dyDescent="0.2">
      <c r="A43" s="267"/>
      <c r="B43" s="173">
        <v>66</v>
      </c>
      <c r="C43" s="199"/>
      <c r="D43" s="200"/>
      <c r="E43" s="4" t="s">
        <v>1653</v>
      </c>
      <c r="F43" s="161" t="s">
        <v>1265</v>
      </c>
      <c r="G43" s="161" t="s">
        <v>1632</v>
      </c>
      <c r="H43" s="3" t="s">
        <v>1654</v>
      </c>
      <c r="I43" s="4" t="s">
        <v>1656</v>
      </c>
      <c r="J43" s="5" t="s">
        <v>1655</v>
      </c>
      <c r="K43" s="11"/>
      <c r="L43" s="208"/>
      <c r="M43" s="113"/>
      <c r="N43" s="11"/>
      <c r="O43" s="10"/>
      <c r="P43" s="113"/>
      <c r="Q43" s="11"/>
      <c r="R43" s="10"/>
      <c r="S43" s="113"/>
      <c r="T43" s="11"/>
      <c r="U43" s="10"/>
      <c r="V43" s="113">
        <v>0</v>
      </c>
      <c r="X43" s="11">
        <v>35</v>
      </c>
      <c r="Y43" s="10">
        <v>0</v>
      </c>
    </row>
    <row r="44" spans="1:25" ht="22.15" customHeight="1" thickTop="1" thickBot="1" x14ac:dyDescent="0.2">
      <c r="A44" s="241" t="s">
        <v>196</v>
      </c>
      <c r="B44" s="242"/>
      <c r="C44" s="242"/>
      <c r="D44" s="242"/>
      <c r="E44" s="242"/>
      <c r="F44" s="242"/>
      <c r="G44" s="242"/>
      <c r="H44" s="242"/>
      <c r="I44" s="242"/>
      <c r="J44" s="243"/>
      <c r="K44" s="12">
        <f t="shared" ref="K44:V44" si="10">SUM(K38:K43)</f>
        <v>0</v>
      </c>
      <c r="L44" s="13">
        <f t="shared" si="10"/>
        <v>0</v>
      </c>
      <c r="M44" s="113">
        <f t="shared" si="10"/>
        <v>0</v>
      </c>
      <c r="N44" s="12">
        <f t="shared" si="10"/>
        <v>0</v>
      </c>
      <c r="O44" s="13">
        <f t="shared" si="10"/>
        <v>0</v>
      </c>
      <c r="P44" s="113">
        <f t="shared" si="10"/>
        <v>0</v>
      </c>
      <c r="Q44" s="12">
        <f t="shared" si="10"/>
        <v>0</v>
      </c>
      <c r="R44" s="13">
        <f t="shared" si="10"/>
        <v>0</v>
      </c>
      <c r="S44" s="113">
        <f t="shared" si="10"/>
        <v>0</v>
      </c>
      <c r="T44" s="12">
        <f t="shared" si="10"/>
        <v>0</v>
      </c>
      <c r="U44" s="13">
        <f t="shared" si="10"/>
        <v>0</v>
      </c>
      <c r="V44" s="113">
        <f t="shared" si="10"/>
        <v>2</v>
      </c>
      <c r="X44" s="12">
        <f t="shared" ref="X44:Y44" si="11">SUM(X38:X43)</f>
        <v>655</v>
      </c>
      <c r="Y44" s="13">
        <f t="shared" si="11"/>
        <v>4</v>
      </c>
    </row>
    <row r="45" spans="1:25" ht="22.15" customHeight="1" x14ac:dyDescent="0.1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N45" s="95"/>
      <c r="O45" s="95"/>
      <c r="Q45" s="95"/>
      <c r="R45" s="95"/>
      <c r="T45" s="95"/>
      <c r="U45" s="95"/>
      <c r="X45" s="95"/>
      <c r="Y45" s="95"/>
    </row>
    <row r="46" spans="1:25" ht="22.15" customHeight="1" thickBot="1" x14ac:dyDescent="0.2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N46" s="95"/>
      <c r="O46" s="95"/>
      <c r="Q46" s="95"/>
      <c r="R46" s="95"/>
      <c r="T46" s="95"/>
      <c r="U46" s="95"/>
      <c r="X46" s="95"/>
      <c r="Y46" s="95"/>
    </row>
    <row r="47" spans="1:25" ht="22.15" customHeight="1" x14ac:dyDescent="0.15">
      <c r="A47" s="231" t="s">
        <v>1121</v>
      </c>
      <c r="B47" s="232"/>
      <c r="C47" s="223" t="s">
        <v>1122</v>
      </c>
      <c r="D47" s="235" t="s">
        <v>1123</v>
      </c>
      <c r="E47" s="223" t="s">
        <v>1124</v>
      </c>
      <c r="F47" s="225" t="s">
        <v>1125</v>
      </c>
      <c r="G47" s="250" t="s">
        <v>1631</v>
      </c>
      <c r="H47" s="237" t="s">
        <v>1126</v>
      </c>
      <c r="I47" s="223" t="s">
        <v>1127</v>
      </c>
      <c r="J47" s="262" t="s">
        <v>1128</v>
      </c>
      <c r="K47" s="248" t="str">
        <f t="shared" ref="K47" si="12">$K$1</f>
        <v>７年春号発注数</v>
      </c>
      <c r="L47" s="249"/>
      <c r="N47" s="248" t="str">
        <f t="shared" ref="N47" si="13">$N$1</f>
        <v>７年夏号発注数</v>
      </c>
      <c r="O47" s="249"/>
      <c r="Q47" s="248" t="str">
        <f t="shared" ref="Q47" si="14">$Q$1</f>
        <v>７年秋号発注数</v>
      </c>
      <c r="R47" s="249"/>
      <c r="T47" s="248" t="str">
        <f t="shared" ref="T47" si="15">$T$1</f>
        <v>７年冬号発注数</v>
      </c>
      <c r="U47" s="249"/>
      <c r="X47" s="248" t="str">
        <f t="shared" ref="X47" si="16">$T$1</f>
        <v>７年冬号発注数</v>
      </c>
      <c r="Y47" s="249"/>
    </row>
    <row r="48" spans="1:25" ht="22.15" customHeight="1" thickBot="1" x14ac:dyDescent="0.2">
      <c r="A48" s="260"/>
      <c r="B48" s="261"/>
      <c r="C48" s="258"/>
      <c r="D48" s="259"/>
      <c r="E48" s="258"/>
      <c r="F48" s="257"/>
      <c r="G48" s="251"/>
      <c r="H48" s="269"/>
      <c r="I48" s="268"/>
      <c r="J48" s="263"/>
      <c r="K48" s="31" t="s">
        <v>1129</v>
      </c>
      <c r="L48" s="32" t="s">
        <v>1130</v>
      </c>
      <c r="N48" s="31" t="s">
        <v>1129</v>
      </c>
      <c r="O48" s="32" t="s">
        <v>1130</v>
      </c>
      <c r="Q48" s="31" t="s">
        <v>1129</v>
      </c>
      <c r="R48" s="32" t="s">
        <v>1130</v>
      </c>
      <c r="T48" s="31" t="s">
        <v>1129</v>
      </c>
      <c r="U48" s="32" t="s">
        <v>1130</v>
      </c>
      <c r="X48" s="31" t="s">
        <v>1129</v>
      </c>
      <c r="Y48" s="32" t="s">
        <v>1130</v>
      </c>
    </row>
    <row r="49" spans="1:25" ht="22.15" customHeight="1" x14ac:dyDescent="0.15">
      <c r="A49" s="270" t="s">
        <v>592</v>
      </c>
      <c r="B49" s="181">
        <v>67</v>
      </c>
      <c r="C49" s="182">
        <v>20901</v>
      </c>
      <c r="D49" s="183" t="s">
        <v>593</v>
      </c>
      <c r="E49" s="38" t="s">
        <v>1333</v>
      </c>
      <c r="F49" s="140" t="s">
        <v>1267</v>
      </c>
      <c r="G49" s="140" t="s">
        <v>1633</v>
      </c>
      <c r="H49" s="37" t="s">
        <v>594</v>
      </c>
      <c r="I49" s="38" t="s">
        <v>595</v>
      </c>
      <c r="J49" s="39" t="s">
        <v>596</v>
      </c>
      <c r="K49" s="14"/>
      <c r="L49" s="10"/>
      <c r="M49" s="113"/>
      <c r="N49" s="14"/>
      <c r="O49" s="10"/>
      <c r="P49" s="113"/>
      <c r="Q49" s="14"/>
      <c r="R49" s="10"/>
      <c r="S49" s="113"/>
      <c r="T49" s="14"/>
      <c r="U49" s="10"/>
      <c r="V49" s="113">
        <v>0</v>
      </c>
      <c r="X49" s="14">
        <v>499</v>
      </c>
      <c r="Y49" s="10">
        <v>0</v>
      </c>
    </row>
    <row r="50" spans="1:25" ht="22.15" customHeight="1" x14ac:dyDescent="0.15">
      <c r="A50" s="271"/>
      <c r="B50" s="186">
        <v>68</v>
      </c>
      <c r="C50" s="174">
        <v>20902</v>
      </c>
      <c r="D50" s="175" t="s">
        <v>597</v>
      </c>
      <c r="E50" s="45" t="s">
        <v>1652</v>
      </c>
      <c r="F50" s="47" t="s">
        <v>1265</v>
      </c>
      <c r="G50" s="47" t="s">
        <v>1632</v>
      </c>
      <c r="H50" s="44" t="s">
        <v>598</v>
      </c>
      <c r="I50" s="45" t="s">
        <v>599</v>
      </c>
      <c r="J50" s="46" t="s">
        <v>600</v>
      </c>
      <c r="K50" s="9"/>
      <c r="L50" s="10"/>
      <c r="M50" s="113"/>
      <c r="N50" s="9"/>
      <c r="O50" s="10"/>
      <c r="P50" s="113"/>
      <c r="Q50" s="9"/>
      <c r="R50" s="10"/>
      <c r="S50" s="113"/>
      <c r="T50" s="9"/>
      <c r="U50" s="10"/>
      <c r="V50" s="113">
        <v>0</v>
      </c>
      <c r="X50" s="9">
        <v>19</v>
      </c>
      <c r="Y50" s="10">
        <v>0</v>
      </c>
    </row>
    <row r="51" spans="1:25" ht="22.15" customHeight="1" x14ac:dyDescent="0.15">
      <c r="A51" s="271"/>
      <c r="B51" s="186">
        <v>69</v>
      </c>
      <c r="C51" s="174">
        <v>20903</v>
      </c>
      <c r="D51" s="175" t="s">
        <v>601</v>
      </c>
      <c r="E51" s="45" t="s">
        <v>1334</v>
      </c>
      <c r="F51" s="47" t="s">
        <v>1265</v>
      </c>
      <c r="G51" s="47" t="s">
        <v>1632</v>
      </c>
      <c r="H51" s="44" t="s">
        <v>602</v>
      </c>
      <c r="I51" s="45" t="s">
        <v>1154</v>
      </c>
      <c r="J51" s="46" t="s">
        <v>489</v>
      </c>
      <c r="K51" s="9"/>
      <c r="L51" s="10"/>
      <c r="M51" s="113"/>
      <c r="N51" s="9"/>
      <c r="O51" s="10"/>
      <c r="P51" s="113"/>
      <c r="Q51" s="9"/>
      <c r="R51" s="10"/>
      <c r="S51" s="113"/>
      <c r="T51" s="9"/>
      <c r="U51" s="10"/>
      <c r="V51" s="113">
        <v>0</v>
      </c>
      <c r="X51" s="9">
        <v>582</v>
      </c>
      <c r="Y51" s="10">
        <v>0</v>
      </c>
    </row>
    <row r="52" spans="1:25" ht="22.15" customHeight="1" x14ac:dyDescent="0.15">
      <c r="A52" s="271"/>
      <c r="B52" s="186">
        <v>70</v>
      </c>
      <c r="C52" s="174">
        <v>20904</v>
      </c>
      <c r="D52" s="175" t="s">
        <v>490</v>
      </c>
      <c r="E52" s="45" t="s">
        <v>1335</v>
      </c>
      <c r="F52" s="47" t="s">
        <v>1265</v>
      </c>
      <c r="G52" s="47" t="s">
        <v>1632</v>
      </c>
      <c r="H52" s="44" t="s">
        <v>605</v>
      </c>
      <c r="I52" s="45" t="s">
        <v>606</v>
      </c>
      <c r="J52" s="46" t="s">
        <v>607</v>
      </c>
      <c r="K52" s="9"/>
      <c r="L52" s="10"/>
      <c r="M52" s="113"/>
      <c r="N52" s="9"/>
      <c r="O52" s="10"/>
      <c r="P52" s="113"/>
      <c r="Q52" s="9"/>
      <c r="R52" s="10"/>
      <c r="S52" s="113"/>
      <c r="T52" s="9"/>
      <c r="U52" s="10"/>
      <c r="V52" s="113">
        <v>0</v>
      </c>
      <c r="X52" s="9">
        <v>26</v>
      </c>
      <c r="Y52" s="10">
        <v>0</v>
      </c>
    </row>
    <row r="53" spans="1:25" ht="22.15" customHeight="1" x14ac:dyDescent="0.15">
      <c r="A53" s="271"/>
      <c r="B53" s="186">
        <v>71</v>
      </c>
      <c r="C53" s="174">
        <v>20905</v>
      </c>
      <c r="D53" s="175" t="s">
        <v>608</v>
      </c>
      <c r="E53" s="45" t="s">
        <v>1336</v>
      </c>
      <c r="F53" s="47" t="s">
        <v>1265</v>
      </c>
      <c r="G53" s="47" t="s">
        <v>1632</v>
      </c>
      <c r="H53" s="44" t="s">
        <v>609</v>
      </c>
      <c r="I53" s="45" t="s">
        <v>1277</v>
      </c>
      <c r="J53" s="46" t="s">
        <v>610</v>
      </c>
      <c r="K53" s="9"/>
      <c r="L53" s="10"/>
      <c r="M53" s="113"/>
      <c r="N53" s="9"/>
      <c r="O53" s="10"/>
      <c r="P53" s="113"/>
      <c r="Q53" s="9"/>
      <c r="R53" s="10"/>
      <c r="S53" s="113"/>
      <c r="T53" s="9"/>
      <c r="U53" s="10"/>
      <c r="V53" s="113">
        <v>0</v>
      </c>
      <c r="X53" s="9">
        <v>250</v>
      </c>
      <c r="Y53" s="10">
        <v>0</v>
      </c>
    </row>
    <row r="54" spans="1:25" ht="22.15" customHeight="1" x14ac:dyDescent="0.15">
      <c r="A54" s="271"/>
      <c r="B54" s="186">
        <v>72</v>
      </c>
      <c r="C54" s="174">
        <v>20906</v>
      </c>
      <c r="D54" s="175" t="s">
        <v>611</v>
      </c>
      <c r="E54" s="45" t="s">
        <v>1337</v>
      </c>
      <c r="F54" s="47" t="s">
        <v>1265</v>
      </c>
      <c r="G54" s="47" t="s">
        <v>1632</v>
      </c>
      <c r="H54" s="44" t="s">
        <v>612</v>
      </c>
      <c r="I54" s="45" t="s">
        <v>1278</v>
      </c>
      <c r="J54" s="46" t="s">
        <v>735</v>
      </c>
      <c r="K54" s="9"/>
      <c r="L54" s="10"/>
      <c r="M54" s="113"/>
      <c r="N54" s="9"/>
      <c r="O54" s="10"/>
      <c r="P54" s="113"/>
      <c r="Q54" s="9"/>
      <c r="R54" s="10"/>
      <c r="S54" s="113"/>
      <c r="T54" s="9"/>
      <c r="U54" s="10"/>
      <c r="V54" s="113">
        <v>0</v>
      </c>
      <c r="X54" s="9">
        <v>21</v>
      </c>
      <c r="Y54" s="10">
        <v>0</v>
      </c>
    </row>
    <row r="55" spans="1:25" ht="22.15" customHeight="1" x14ac:dyDescent="0.15">
      <c r="A55" s="271"/>
      <c r="B55" s="186">
        <v>73</v>
      </c>
      <c r="C55" s="174">
        <v>20908</v>
      </c>
      <c r="D55" s="175" t="s">
        <v>736</v>
      </c>
      <c r="E55" s="201" t="s">
        <v>1674</v>
      </c>
      <c r="F55" s="47" t="s">
        <v>1265</v>
      </c>
      <c r="G55" s="47" t="s">
        <v>1632</v>
      </c>
      <c r="H55" s="44" t="s">
        <v>737</v>
      </c>
      <c r="I55" s="45" t="s">
        <v>1279</v>
      </c>
      <c r="J55" s="46" t="s">
        <v>738</v>
      </c>
      <c r="K55" s="9"/>
      <c r="L55" s="10"/>
      <c r="M55" s="113"/>
      <c r="N55" s="9"/>
      <c r="O55" s="10"/>
      <c r="P55" s="113"/>
      <c r="Q55" s="9"/>
      <c r="R55" s="10"/>
      <c r="S55" s="113"/>
      <c r="T55" s="9"/>
      <c r="U55" s="10"/>
      <c r="V55" s="113">
        <v>0</v>
      </c>
      <c r="X55" s="9">
        <v>288</v>
      </c>
      <c r="Y55" s="10">
        <v>0</v>
      </c>
    </row>
    <row r="56" spans="1:25" ht="22.15" customHeight="1" x14ac:dyDescent="0.15">
      <c r="A56" s="271"/>
      <c r="B56" s="186">
        <v>74</v>
      </c>
      <c r="C56" s="174">
        <v>20910</v>
      </c>
      <c r="D56" s="175" t="s">
        <v>739</v>
      </c>
      <c r="E56" s="48" t="s">
        <v>1338</v>
      </c>
      <c r="F56" s="47" t="s">
        <v>1265</v>
      </c>
      <c r="G56" s="47" t="s">
        <v>1632</v>
      </c>
      <c r="H56" s="47" t="s">
        <v>740</v>
      </c>
      <c r="I56" s="48" t="s">
        <v>627</v>
      </c>
      <c r="J56" s="73" t="s">
        <v>628</v>
      </c>
      <c r="K56" s="9"/>
      <c r="L56" s="10"/>
      <c r="M56" s="113"/>
      <c r="N56" s="9"/>
      <c r="O56" s="10"/>
      <c r="P56" s="113"/>
      <c r="Q56" s="9"/>
      <c r="R56" s="10"/>
      <c r="S56" s="113"/>
      <c r="T56" s="9"/>
      <c r="U56" s="10"/>
      <c r="V56" s="113">
        <v>0</v>
      </c>
      <c r="X56" s="9">
        <v>437</v>
      </c>
      <c r="Y56" s="10">
        <v>0</v>
      </c>
    </row>
    <row r="57" spans="1:25" ht="22.15" customHeight="1" x14ac:dyDescent="0.15">
      <c r="A57" s="271"/>
      <c r="B57" s="186">
        <v>75</v>
      </c>
      <c r="C57" s="174">
        <v>20912</v>
      </c>
      <c r="D57" s="175" t="s">
        <v>629</v>
      </c>
      <c r="E57" s="45" t="s">
        <v>1339</v>
      </c>
      <c r="F57" s="47" t="s">
        <v>1265</v>
      </c>
      <c r="G57" s="47" t="s">
        <v>1632</v>
      </c>
      <c r="H57" s="44" t="s">
        <v>630</v>
      </c>
      <c r="I57" s="45" t="s">
        <v>1276</v>
      </c>
      <c r="J57" s="46" t="s">
        <v>1280</v>
      </c>
      <c r="K57" s="9"/>
      <c r="L57" s="10"/>
      <c r="M57" s="113"/>
      <c r="N57" s="9"/>
      <c r="O57" s="10"/>
      <c r="P57" s="113"/>
      <c r="Q57" s="9"/>
      <c r="R57" s="10"/>
      <c r="S57" s="113"/>
      <c r="T57" s="9"/>
      <c r="U57" s="10"/>
      <c r="V57" s="113">
        <v>0</v>
      </c>
      <c r="X57" s="9">
        <v>241</v>
      </c>
      <c r="Y57" s="10">
        <v>0</v>
      </c>
    </row>
    <row r="58" spans="1:25" ht="22.15" customHeight="1" thickBot="1" x14ac:dyDescent="0.2">
      <c r="A58" s="272"/>
      <c r="B58" s="186">
        <v>76</v>
      </c>
      <c r="C58" s="187">
        <v>20914</v>
      </c>
      <c r="D58" s="188" t="s">
        <v>1200</v>
      </c>
      <c r="E58" s="86" t="s">
        <v>1340</v>
      </c>
      <c r="F58" s="153" t="s">
        <v>1265</v>
      </c>
      <c r="G58" s="153" t="s">
        <v>1632</v>
      </c>
      <c r="H58" s="85" t="s">
        <v>1213</v>
      </c>
      <c r="I58" s="86" t="s">
        <v>1661</v>
      </c>
      <c r="J58" s="115" t="s">
        <v>1186</v>
      </c>
      <c r="K58" s="116"/>
      <c r="L58" s="10"/>
      <c r="M58" s="113"/>
      <c r="N58" s="116"/>
      <c r="O58" s="10"/>
      <c r="P58" s="113"/>
      <c r="Q58" s="116"/>
      <c r="R58" s="10"/>
      <c r="S58" s="113"/>
      <c r="T58" s="116"/>
      <c r="U58" s="10"/>
      <c r="V58" s="113">
        <v>0</v>
      </c>
      <c r="X58" s="116">
        <v>23</v>
      </c>
      <c r="Y58" s="10">
        <v>0</v>
      </c>
    </row>
    <row r="59" spans="1:25" ht="22.15" customHeight="1" thickTop="1" thickBot="1" x14ac:dyDescent="0.2">
      <c r="A59" s="241" t="s">
        <v>196</v>
      </c>
      <c r="B59" s="242"/>
      <c r="C59" s="242"/>
      <c r="D59" s="242"/>
      <c r="E59" s="242"/>
      <c r="F59" s="242"/>
      <c r="G59" s="242"/>
      <c r="H59" s="242"/>
      <c r="I59" s="242"/>
      <c r="J59" s="243"/>
      <c r="K59" s="12">
        <f t="shared" ref="K59:V59" si="17">SUM(K49:K58)</f>
        <v>0</v>
      </c>
      <c r="L59" s="13">
        <f t="shared" si="17"/>
        <v>0</v>
      </c>
      <c r="M59" s="113">
        <f t="shared" si="17"/>
        <v>0</v>
      </c>
      <c r="N59" s="12">
        <f t="shared" si="17"/>
        <v>0</v>
      </c>
      <c r="O59" s="13">
        <f t="shared" si="17"/>
        <v>0</v>
      </c>
      <c r="P59" s="113">
        <f t="shared" si="17"/>
        <v>0</v>
      </c>
      <c r="Q59" s="12">
        <f t="shared" si="17"/>
        <v>0</v>
      </c>
      <c r="R59" s="13">
        <f t="shared" si="17"/>
        <v>0</v>
      </c>
      <c r="S59" s="113">
        <f t="shared" si="17"/>
        <v>0</v>
      </c>
      <c r="T59" s="12">
        <f t="shared" si="17"/>
        <v>0</v>
      </c>
      <c r="U59" s="13">
        <f t="shared" si="17"/>
        <v>0</v>
      </c>
      <c r="V59" s="113">
        <f t="shared" si="17"/>
        <v>0</v>
      </c>
      <c r="X59" s="12">
        <f t="shared" ref="X59:Y59" si="18">SUM(X49:X58)</f>
        <v>2386</v>
      </c>
      <c r="Y59" s="13">
        <f t="shared" si="18"/>
        <v>0</v>
      </c>
    </row>
    <row r="60" spans="1:25" ht="21.4" customHeight="1" thickBot="1" x14ac:dyDescent="0.2"/>
    <row r="61" spans="1:25" ht="21.4" customHeight="1" thickBot="1" x14ac:dyDescent="0.2">
      <c r="J61" s="102" t="s">
        <v>42</v>
      </c>
      <c r="K61" s="20">
        <f>K7+K17+K30+K37+K44+K59</f>
        <v>0</v>
      </c>
      <c r="L61" s="21">
        <f>L7+L17+L30+L37+L44+L59</f>
        <v>0</v>
      </c>
      <c r="N61" s="20">
        <f>N7+N17+N30+N37+N44+N59</f>
        <v>0</v>
      </c>
      <c r="O61" s="21">
        <f>O7+O17+O30+O37+O44+O59</f>
        <v>0</v>
      </c>
      <c r="Q61" s="20">
        <f>Q7+Q17+Q30+Q37+Q44+Q59</f>
        <v>0</v>
      </c>
      <c r="R61" s="21">
        <f>R7+R17+R30+R37+R44+R59</f>
        <v>0</v>
      </c>
      <c r="T61" s="20">
        <f>T7+T17+T30+T37+T44+T59</f>
        <v>0</v>
      </c>
      <c r="U61" s="21">
        <f>U7+U17+U30+U37+U44+U59</f>
        <v>0</v>
      </c>
      <c r="X61" s="20">
        <f>X7+X17+X30+X37+X44+X59</f>
        <v>8056</v>
      </c>
      <c r="Y61" s="21">
        <f>Y7+Y17+Y30+Y37+Y44+Y59</f>
        <v>31</v>
      </c>
    </row>
    <row r="62" spans="1:25" ht="21.4" customHeight="1" x14ac:dyDescent="0.15"/>
    <row r="63" spans="1:25" ht="21.4" customHeight="1" x14ac:dyDescent="0.15"/>
    <row r="64" spans="1:25" ht="21.4" customHeight="1" x14ac:dyDescent="0.15"/>
    <row r="65" ht="21.4" customHeight="1" x14ac:dyDescent="0.15"/>
    <row r="66" ht="21.4" customHeight="1" x14ac:dyDescent="0.15"/>
    <row r="67" ht="21.4" customHeight="1" x14ac:dyDescent="0.15"/>
    <row r="68" ht="21.4" customHeight="1" x14ac:dyDescent="0.15"/>
    <row r="69" ht="21.4" customHeight="1" x14ac:dyDescent="0.15"/>
    <row r="70" ht="21.4" customHeight="1" x14ac:dyDescent="0.15"/>
    <row r="71" ht="21.4" customHeight="1" x14ac:dyDescent="0.15"/>
    <row r="72" ht="21.4" customHeight="1" x14ac:dyDescent="0.15"/>
    <row r="73" ht="21.4" customHeight="1" x14ac:dyDescent="0.15"/>
    <row r="74" ht="21.4" customHeight="1" x14ac:dyDescent="0.15"/>
    <row r="75" ht="21.4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</sheetData>
  <mergeCells count="40">
    <mergeCell ref="X1:Y1"/>
    <mergeCell ref="X47:Y47"/>
    <mergeCell ref="A59:J59"/>
    <mergeCell ref="A47:B48"/>
    <mergeCell ref="C47:C48"/>
    <mergeCell ref="D47:D48"/>
    <mergeCell ref="E47:E48"/>
    <mergeCell ref="F47:F48"/>
    <mergeCell ref="H47:H48"/>
    <mergeCell ref="I47:I48"/>
    <mergeCell ref="J47:J48"/>
    <mergeCell ref="A49:A58"/>
    <mergeCell ref="T1:U1"/>
    <mergeCell ref="N1:O1"/>
    <mergeCell ref="Q1:R1"/>
    <mergeCell ref="A3:A6"/>
    <mergeCell ref="T47:U47"/>
    <mergeCell ref="A31:A36"/>
    <mergeCell ref="A38:A43"/>
    <mergeCell ref="A44:J44"/>
    <mergeCell ref="A18:A29"/>
    <mergeCell ref="N47:O47"/>
    <mergeCell ref="Q47:R47"/>
    <mergeCell ref="A17:J17"/>
    <mergeCell ref="A30:J30"/>
    <mergeCell ref="A37:J37"/>
    <mergeCell ref="I1:I2"/>
    <mergeCell ref="H1:H2"/>
    <mergeCell ref="K1:L1"/>
    <mergeCell ref="K47:L47"/>
    <mergeCell ref="A8:A16"/>
    <mergeCell ref="F1:F2"/>
    <mergeCell ref="C1:C2"/>
    <mergeCell ref="D1:D2"/>
    <mergeCell ref="E1:E2"/>
    <mergeCell ref="A1:B2"/>
    <mergeCell ref="A7:J7"/>
    <mergeCell ref="J1:J2"/>
    <mergeCell ref="G1:G2"/>
    <mergeCell ref="G47:G48"/>
  </mergeCells>
  <phoneticPr fontId="11"/>
  <pageMargins left="0.59055118110236227" right="0" top="0.78740157480314965" bottom="0.59055118110236227" header="0.51181102362204722" footer="0.51181102362204722"/>
  <pageSetup paperSize="9" scale="59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29"/>
  <sheetViews>
    <sheetView topLeftCell="F1" zoomScale="115" zoomScaleNormal="115" workbookViewId="0">
      <selection activeCell="AA12" sqref="AA12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hidden="1" customWidth="1"/>
    <col min="14" max="15" width="7.625" hidden="1" customWidth="1"/>
    <col min="16" max="16" width="5.625" hidden="1" customWidth="1"/>
    <col min="17" max="18" width="7.625" hidden="1" customWidth="1"/>
    <col min="19" max="19" width="5.625" hidden="1" customWidth="1"/>
    <col min="20" max="21" width="7.625" hidden="1" customWidth="1"/>
    <col min="22" max="22" width="5.625" hidden="1" customWidth="1"/>
    <col min="23" max="23" width="9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M1" s="26"/>
      <c r="N1" s="248" t="str">
        <f>北海道!N1</f>
        <v>７年夏号発注数</v>
      </c>
      <c r="O1" s="254"/>
      <c r="P1" s="26"/>
      <c r="Q1" s="248" t="str">
        <f>北海道!Q1</f>
        <v>７年秋号発注数</v>
      </c>
      <c r="R1" s="254"/>
      <c r="S1" s="26"/>
      <c r="T1" s="248" t="str">
        <f>北海道!T1</f>
        <v>７年冬号発注数</v>
      </c>
      <c r="U1" s="254"/>
      <c r="V1" s="26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55" t="s">
        <v>1131</v>
      </c>
      <c r="B3" s="117">
        <v>77</v>
      </c>
      <c r="C3" s="118">
        <v>31001</v>
      </c>
      <c r="D3" s="34" t="s">
        <v>1132</v>
      </c>
      <c r="E3" s="38" t="s">
        <v>1341</v>
      </c>
      <c r="F3" s="154" t="s">
        <v>1267</v>
      </c>
      <c r="G3" s="154" t="s">
        <v>1633</v>
      </c>
      <c r="H3" s="37" t="s">
        <v>1133</v>
      </c>
      <c r="I3" s="38" t="s">
        <v>1134</v>
      </c>
      <c r="J3" s="39" t="s">
        <v>1095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1</v>
      </c>
      <c r="W3" s="29"/>
      <c r="X3" s="14">
        <v>42</v>
      </c>
      <c r="Y3" s="10">
        <v>2</v>
      </c>
    </row>
    <row r="4" spans="1:25" ht="21.4" customHeight="1" x14ac:dyDescent="0.15">
      <c r="A4" s="256"/>
      <c r="B4" s="119">
        <v>78</v>
      </c>
      <c r="C4" s="120">
        <v>31002</v>
      </c>
      <c r="D4" s="41" t="s">
        <v>1096</v>
      </c>
      <c r="E4" s="42" t="s">
        <v>1342</v>
      </c>
      <c r="F4" s="155" t="s">
        <v>1265</v>
      </c>
      <c r="G4" s="155" t="s">
        <v>1632</v>
      </c>
      <c r="H4" s="44" t="s">
        <v>1097</v>
      </c>
      <c r="I4" s="45" t="s">
        <v>1098</v>
      </c>
      <c r="J4" s="46" t="s">
        <v>1099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1</v>
      </c>
      <c r="W4" s="29"/>
      <c r="X4" s="9">
        <v>768</v>
      </c>
      <c r="Y4" s="10">
        <v>1</v>
      </c>
    </row>
    <row r="5" spans="1:25" ht="19.5" customHeight="1" x14ac:dyDescent="0.15">
      <c r="A5" s="256"/>
      <c r="B5" s="119">
        <v>79</v>
      </c>
      <c r="C5" s="120">
        <v>31003</v>
      </c>
      <c r="D5" s="41" t="s">
        <v>50</v>
      </c>
      <c r="E5" s="42" t="s">
        <v>1343</v>
      </c>
      <c r="F5" s="155" t="s">
        <v>1265</v>
      </c>
      <c r="G5" s="155" t="s">
        <v>1632</v>
      </c>
      <c r="H5" s="44" t="s">
        <v>1097</v>
      </c>
      <c r="I5" s="45" t="s">
        <v>1155</v>
      </c>
      <c r="J5" s="46" t="s">
        <v>1099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0</v>
      </c>
      <c r="W5" s="29"/>
      <c r="X5" s="9">
        <v>48</v>
      </c>
      <c r="Y5" s="10">
        <v>0</v>
      </c>
    </row>
    <row r="6" spans="1:25" ht="21.4" customHeight="1" x14ac:dyDescent="0.15">
      <c r="A6" s="256"/>
      <c r="B6" s="119">
        <v>80</v>
      </c>
      <c r="C6" s="120">
        <v>31005</v>
      </c>
      <c r="D6" s="41" t="s">
        <v>1100</v>
      </c>
      <c r="E6" s="42" t="s">
        <v>1344</v>
      </c>
      <c r="F6" s="155" t="s">
        <v>1265</v>
      </c>
      <c r="G6" s="155" t="s">
        <v>1632</v>
      </c>
      <c r="H6" s="44" t="s">
        <v>1156</v>
      </c>
      <c r="I6" s="121" t="s">
        <v>1101</v>
      </c>
      <c r="J6" s="46" t="s">
        <v>958</v>
      </c>
      <c r="K6" s="9"/>
      <c r="L6" s="10"/>
      <c r="M6" s="8"/>
      <c r="N6" s="9"/>
      <c r="O6" s="10"/>
      <c r="P6" s="8"/>
      <c r="Q6" s="9"/>
      <c r="R6" s="10"/>
      <c r="S6" s="8"/>
      <c r="T6" s="9"/>
      <c r="U6" s="10"/>
      <c r="V6" s="8">
        <v>0</v>
      </c>
      <c r="W6" s="29"/>
      <c r="X6" s="9">
        <v>233</v>
      </c>
      <c r="Y6" s="10">
        <v>1</v>
      </c>
    </row>
    <row r="7" spans="1:25" ht="21.4" customHeight="1" x14ac:dyDescent="0.15">
      <c r="A7" s="256"/>
      <c r="B7" s="119">
        <v>81</v>
      </c>
      <c r="C7" s="120">
        <v>31006</v>
      </c>
      <c r="D7" s="41" t="s">
        <v>959</v>
      </c>
      <c r="E7" s="42" t="s">
        <v>1345</v>
      </c>
      <c r="F7" s="155" t="s">
        <v>1265</v>
      </c>
      <c r="G7" s="155" t="s">
        <v>1632</v>
      </c>
      <c r="H7" s="44" t="s">
        <v>960</v>
      </c>
      <c r="I7" s="45" t="s">
        <v>961</v>
      </c>
      <c r="J7" s="46" t="s">
        <v>962</v>
      </c>
      <c r="K7" s="9"/>
      <c r="L7" s="10"/>
      <c r="M7" s="8"/>
      <c r="N7" s="9"/>
      <c r="O7" s="10"/>
      <c r="P7" s="8"/>
      <c r="Q7" s="9"/>
      <c r="R7" s="10"/>
      <c r="S7" s="8"/>
      <c r="T7" s="9"/>
      <c r="U7" s="10"/>
      <c r="V7" s="8">
        <v>1</v>
      </c>
      <c r="W7" s="29"/>
      <c r="X7" s="9">
        <v>61</v>
      </c>
      <c r="Y7" s="10">
        <v>2</v>
      </c>
    </row>
    <row r="8" spans="1:25" ht="21.4" customHeight="1" x14ac:dyDescent="0.15">
      <c r="A8" s="256"/>
      <c r="B8" s="119">
        <v>82</v>
      </c>
      <c r="C8" s="122">
        <v>31007</v>
      </c>
      <c r="D8" s="77" t="s">
        <v>963</v>
      </c>
      <c r="E8" s="78" t="s">
        <v>1346</v>
      </c>
      <c r="F8" s="156" t="s">
        <v>1265</v>
      </c>
      <c r="G8" s="156" t="s">
        <v>1632</v>
      </c>
      <c r="H8" s="79" t="s">
        <v>964</v>
      </c>
      <c r="I8" s="80" t="s">
        <v>965</v>
      </c>
      <c r="J8" s="81" t="s">
        <v>966</v>
      </c>
      <c r="K8" s="16"/>
      <c r="L8" s="10"/>
      <c r="M8" s="8"/>
      <c r="N8" s="16"/>
      <c r="O8" s="10"/>
      <c r="P8" s="8"/>
      <c r="Q8" s="16"/>
      <c r="R8" s="10"/>
      <c r="S8" s="8"/>
      <c r="T8" s="16"/>
      <c r="U8" s="10"/>
      <c r="V8" s="8">
        <v>10</v>
      </c>
      <c r="W8" s="29"/>
      <c r="X8" s="16">
        <v>135</v>
      </c>
      <c r="Y8" s="10">
        <v>1</v>
      </c>
    </row>
    <row r="9" spans="1:25" s="179" customFormat="1" ht="21.4" customHeight="1" x14ac:dyDescent="0.15">
      <c r="A9" s="256"/>
      <c r="B9" s="119">
        <v>83</v>
      </c>
      <c r="C9" s="176">
        <v>31009</v>
      </c>
      <c r="D9" s="175" t="s">
        <v>8</v>
      </c>
      <c r="E9" s="45" t="s">
        <v>1347</v>
      </c>
      <c r="F9" s="155" t="s">
        <v>1265</v>
      </c>
      <c r="G9" s="189" t="s">
        <v>1632</v>
      </c>
      <c r="H9" s="123" t="s">
        <v>10</v>
      </c>
      <c r="I9" s="45" t="s">
        <v>11</v>
      </c>
      <c r="J9" s="123" t="s">
        <v>12</v>
      </c>
      <c r="K9" s="15"/>
      <c r="L9" s="10"/>
      <c r="M9" s="177"/>
      <c r="N9" s="15"/>
      <c r="O9" s="10"/>
      <c r="P9" s="177"/>
      <c r="Q9" s="15"/>
      <c r="R9" s="10"/>
      <c r="S9" s="177"/>
      <c r="T9" s="15"/>
      <c r="U9" s="10"/>
      <c r="V9" s="177"/>
      <c r="W9" s="178"/>
      <c r="X9" s="15">
        <v>85</v>
      </c>
      <c r="Y9" s="10">
        <v>0</v>
      </c>
    </row>
    <row r="10" spans="1:25" ht="21.4" customHeight="1" x14ac:dyDescent="0.15">
      <c r="A10" s="256"/>
      <c r="B10" s="119">
        <v>84</v>
      </c>
      <c r="C10" s="120">
        <v>31010</v>
      </c>
      <c r="D10" s="41" t="s">
        <v>9</v>
      </c>
      <c r="E10" s="42" t="s">
        <v>1348</v>
      </c>
      <c r="F10" s="155" t="s">
        <v>1265</v>
      </c>
      <c r="G10" s="189" t="s">
        <v>1632</v>
      </c>
      <c r="H10" s="123" t="s">
        <v>13</v>
      </c>
      <c r="I10" s="45" t="s">
        <v>14</v>
      </c>
      <c r="J10" s="123" t="s">
        <v>0</v>
      </c>
      <c r="K10" s="15"/>
      <c r="L10" s="10"/>
      <c r="M10" s="124"/>
      <c r="N10" s="15"/>
      <c r="O10" s="10"/>
      <c r="P10" s="124"/>
      <c r="Q10" s="15"/>
      <c r="R10" s="10"/>
      <c r="S10" s="124"/>
      <c r="T10" s="15"/>
      <c r="U10" s="10"/>
      <c r="V10" s="8">
        <v>0</v>
      </c>
      <c r="W10" s="29"/>
      <c r="X10" s="15">
        <v>172</v>
      </c>
      <c r="Y10" s="10">
        <v>0</v>
      </c>
    </row>
    <row r="11" spans="1:25" ht="21.4" customHeight="1" thickBot="1" x14ac:dyDescent="0.2">
      <c r="A11" s="275"/>
      <c r="B11" s="119">
        <v>85</v>
      </c>
      <c r="C11" s="125">
        <v>31011</v>
      </c>
      <c r="D11" s="126"/>
      <c r="E11" s="127" t="s">
        <v>1349</v>
      </c>
      <c r="F11" s="157" t="s">
        <v>1265</v>
      </c>
      <c r="G11" s="190" t="s">
        <v>1632</v>
      </c>
      <c r="H11" s="128" t="s">
        <v>1214</v>
      </c>
      <c r="I11" s="129" t="s">
        <v>1188</v>
      </c>
      <c r="J11" s="128" t="s">
        <v>1194</v>
      </c>
      <c r="K11" s="23"/>
      <c r="L11" s="10"/>
      <c r="M11" s="8"/>
      <c r="N11" s="23"/>
      <c r="O11" s="10"/>
      <c r="P11" s="8"/>
      <c r="Q11" s="23"/>
      <c r="R11" s="10"/>
      <c r="S11" s="8"/>
      <c r="T11" s="23"/>
      <c r="U11" s="10"/>
      <c r="V11" s="8">
        <v>0</v>
      </c>
      <c r="W11" s="29"/>
      <c r="X11" s="23">
        <v>56</v>
      </c>
      <c r="Y11" s="10">
        <v>2</v>
      </c>
    </row>
    <row r="12" spans="1:25" ht="21.4" customHeight="1" thickTop="1" thickBot="1" x14ac:dyDescent="0.2">
      <c r="A12" s="241" t="s">
        <v>967</v>
      </c>
      <c r="B12" s="242"/>
      <c r="C12" s="242"/>
      <c r="D12" s="242"/>
      <c r="E12" s="242"/>
      <c r="F12" s="242"/>
      <c r="G12" s="242"/>
      <c r="H12" s="242"/>
      <c r="I12" s="242"/>
      <c r="J12" s="243"/>
      <c r="K12" s="12">
        <f>SUM(K3:K11)</f>
        <v>0</v>
      </c>
      <c r="L12" s="13">
        <f>SUM(L3:L11)</f>
        <v>0</v>
      </c>
      <c r="M12" s="8">
        <f>SUM(M3:M8)</f>
        <v>0</v>
      </c>
      <c r="N12" s="12">
        <f>SUM(N3:N11)</f>
        <v>0</v>
      </c>
      <c r="O12" s="13">
        <f>SUM(O3:O11)</f>
        <v>0</v>
      </c>
      <c r="P12" s="8">
        <f>SUM(P3:P8)</f>
        <v>0</v>
      </c>
      <c r="Q12" s="12">
        <f>SUM(Q3:Q11)</f>
        <v>0</v>
      </c>
      <c r="R12" s="13">
        <f>SUM(R3:R11)</f>
        <v>0</v>
      </c>
      <c r="S12" s="8">
        <f>SUM(S3:S8)</f>
        <v>0</v>
      </c>
      <c r="T12" s="12">
        <f>SUM(T3:T11)</f>
        <v>0</v>
      </c>
      <c r="U12" s="13">
        <f>SUM(U3:U11)</f>
        <v>0</v>
      </c>
      <c r="V12" s="8"/>
      <c r="W12" s="29"/>
      <c r="X12" s="12">
        <f>SUM(X3:X11)</f>
        <v>1600</v>
      </c>
      <c r="Y12" s="13">
        <f>SUM(Y3:Y11)</f>
        <v>9</v>
      </c>
    </row>
    <row r="13" spans="1:25" ht="21.4" customHeight="1" x14ac:dyDescent="0.15">
      <c r="A13" s="256" t="s">
        <v>968</v>
      </c>
      <c r="B13" s="163">
        <v>86</v>
      </c>
      <c r="C13" s="130">
        <v>31101</v>
      </c>
      <c r="D13" s="50" t="s">
        <v>969</v>
      </c>
      <c r="E13" s="51" t="s">
        <v>1350</v>
      </c>
      <c r="F13" s="158" t="s">
        <v>1267</v>
      </c>
      <c r="G13" s="158" t="s">
        <v>1633</v>
      </c>
      <c r="H13" s="97" t="s">
        <v>1157</v>
      </c>
      <c r="I13" s="98" t="s">
        <v>970</v>
      </c>
      <c r="J13" s="54" t="s">
        <v>971</v>
      </c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  <c r="V13" s="8">
        <v>0</v>
      </c>
      <c r="W13" s="29"/>
      <c r="X13" s="9">
        <v>483</v>
      </c>
      <c r="Y13" s="10">
        <v>4</v>
      </c>
    </row>
    <row r="14" spans="1:25" ht="21.4" customHeight="1" x14ac:dyDescent="0.15">
      <c r="A14" s="256"/>
      <c r="B14" s="163">
        <v>87</v>
      </c>
      <c r="C14" s="120">
        <v>31102</v>
      </c>
      <c r="D14" s="41" t="s">
        <v>972</v>
      </c>
      <c r="E14" s="42" t="s">
        <v>1351</v>
      </c>
      <c r="F14" s="158" t="s">
        <v>1267</v>
      </c>
      <c r="G14" s="158" t="s">
        <v>1633</v>
      </c>
      <c r="H14" s="44" t="s">
        <v>973</v>
      </c>
      <c r="I14" s="45" t="s">
        <v>974</v>
      </c>
      <c r="J14" s="46" t="s">
        <v>975</v>
      </c>
      <c r="K14" s="9"/>
      <c r="L14" s="10"/>
      <c r="M14" s="8"/>
      <c r="N14" s="9"/>
      <c r="O14" s="10"/>
      <c r="P14" s="8"/>
      <c r="Q14" s="9"/>
      <c r="R14" s="10"/>
      <c r="S14" s="8"/>
      <c r="T14" s="9"/>
      <c r="U14" s="10"/>
      <c r="V14" s="8">
        <v>0</v>
      </c>
      <c r="W14" s="29"/>
      <c r="X14" s="9">
        <v>221</v>
      </c>
      <c r="Y14" s="10">
        <v>0</v>
      </c>
    </row>
    <row r="15" spans="1:25" ht="21.4" customHeight="1" x14ac:dyDescent="0.15">
      <c r="A15" s="256"/>
      <c r="B15" s="163">
        <v>88</v>
      </c>
      <c r="C15" s="120">
        <v>31103</v>
      </c>
      <c r="D15" s="41" t="s">
        <v>976</v>
      </c>
      <c r="E15" s="42" t="s">
        <v>1352</v>
      </c>
      <c r="F15" s="158" t="s">
        <v>1267</v>
      </c>
      <c r="G15" s="158" t="s">
        <v>1633</v>
      </c>
      <c r="H15" s="44" t="s">
        <v>977</v>
      </c>
      <c r="I15" s="45" t="s">
        <v>1078</v>
      </c>
      <c r="J15" s="46" t="s">
        <v>1079</v>
      </c>
      <c r="K15" s="9"/>
      <c r="L15" s="10"/>
      <c r="M15" s="8"/>
      <c r="N15" s="9"/>
      <c r="O15" s="10"/>
      <c r="P15" s="8"/>
      <c r="Q15" s="9"/>
      <c r="R15" s="10"/>
      <c r="S15" s="8"/>
      <c r="T15" s="9"/>
      <c r="U15" s="10"/>
      <c r="V15" s="8">
        <v>4</v>
      </c>
      <c r="W15" s="29"/>
      <c r="X15" s="9">
        <v>101</v>
      </c>
      <c r="Y15" s="10">
        <v>1</v>
      </c>
    </row>
    <row r="16" spans="1:25" ht="21.4" customHeight="1" x14ac:dyDescent="0.15">
      <c r="A16" s="256"/>
      <c r="B16" s="163">
        <v>89</v>
      </c>
      <c r="C16" s="120">
        <v>31104</v>
      </c>
      <c r="D16" s="41" t="s">
        <v>1080</v>
      </c>
      <c r="E16" s="42" t="s">
        <v>1353</v>
      </c>
      <c r="F16" s="158" t="s">
        <v>1267</v>
      </c>
      <c r="G16" s="158" t="s">
        <v>1633</v>
      </c>
      <c r="H16" s="44" t="s">
        <v>1081</v>
      </c>
      <c r="I16" s="45" t="s">
        <v>1082</v>
      </c>
      <c r="J16" s="46" t="s">
        <v>1083</v>
      </c>
      <c r="K16" s="9"/>
      <c r="L16" s="10"/>
      <c r="M16" s="8"/>
      <c r="N16" s="9"/>
      <c r="O16" s="10"/>
      <c r="P16" s="8"/>
      <c r="Q16" s="9"/>
      <c r="R16" s="10"/>
      <c r="S16" s="8"/>
      <c r="T16" s="9"/>
      <c r="U16" s="10"/>
      <c r="V16" s="8">
        <v>0</v>
      </c>
      <c r="W16" s="29"/>
      <c r="X16" s="9">
        <v>456</v>
      </c>
      <c r="Y16" s="10">
        <v>0</v>
      </c>
    </row>
    <row r="17" spans="1:25" ht="21.4" customHeight="1" x14ac:dyDescent="0.15">
      <c r="A17" s="256"/>
      <c r="B17" s="163">
        <v>90</v>
      </c>
      <c r="C17" s="120">
        <v>31105</v>
      </c>
      <c r="D17" s="41" t="s">
        <v>1084</v>
      </c>
      <c r="E17" s="42" t="s">
        <v>1354</v>
      </c>
      <c r="F17" s="158" t="s">
        <v>1267</v>
      </c>
      <c r="G17" s="158" t="s">
        <v>1633</v>
      </c>
      <c r="H17" s="44" t="s">
        <v>1085</v>
      </c>
      <c r="I17" s="45" t="s">
        <v>1158</v>
      </c>
      <c r="J17" s="46" t="s">
        <v>1086</v>
      </c>
      <c r="K17" s="9"/>
      <c r="L17" s="10"/>
      <c r="M17" s="8"/>
      <c r="N17" s="9"/>
      <c r="O17" s="10"/>
      <c r="P17" s="8"/>
      <c r="Q17" s="9"/>
      <c r="R17" s="10"/>
      <c r="S17" s="8"/>
      <c r="T17" s="9"/>
      <c r="U17" s="10"/>
      <c r="V17" s="8">
        <v>0</v>
      </c>
      <c r="W17" s="29"/>
      <c r="X17" s="9">
        <v>311</v>
      </c>
      <c r="Y17" s="10">
        <v>0</v>
      </c>
    </row>
    <row r="18" spans="1:25" ht="21.4" customHeight="1" x14ac:dyDescent="0.15">
      <c r="A18" s="256"/>
      <c r="B18" s="163">
        <v>91</v>
      </c>
      <c r="C18" s="120">
        <v>31106</v>
      </c>
      <c r="D18" s="41" t="s">
        <v>1087</v>
      </c>
      <c r="E18" s="42" t="s">
        <v>1355</v>
      </c>
      <c r="F18" s="158" t="s">
        <v>1267</v>
      </c>
      <c r="G18" s="158" t="s">
        <v>1633</v>
      </c>
      <c r="H18" s="44" t="s">
        <v>1028</v>
      </c>
      <c r="I18" s="45" t="s">
        <v>1029</v>
      </c>
      <c r="J18" s="46" t="s">
        <v>1030</v>
      </c>
      <c r="K18" s="9"/>
      <c r="L18" s="10"/>
      <c r="M18" s="8"/>
      <c r="N18" s="9"/>
      <c r="O18" s="10"/>
      <c r="P18" s="8"/>
      <c r="Q18" s="9"/>
      <c r="R18" s="10"/>
      <c r="S18" s="8"/>
      <c r="T18" s="9"/>
      <c r="U18" s="10"/>
      <c r="V18" s="8">
        <v>4</v>
      </c>
      <c r="W18" s="29"/>
      <c r="X18" s="9">
        <v>351</v>
      </c>
      <c r="Y18" s="10">
        <v>2</v>
      </c>
    </row>
    <row r="19" spans="1:25" ht="21.4" customHeight="1" thickBot="1" x14ac:dyDescent="0.2">
      <c r="A19" s="264"/>
      <c r="B19" s="163">
        <v>92</v>
      </c>
      <c r="C19" s="131">
        <v>31107</v>
      </c>
      <c r="D19" s="66" t="s">
        <v>1031</v>
      </c>
      <c r="E19" s="67" t="s">
        <v>1356</v>
      </c>
      <c r="F19" s="158" t="s">
        <v>1267</v>
      </c>
      <c r="G19" s="158" t="s">
        <v>1633</v>
      </c>
      <c r="H19" s="68" t="s">
        <v>1032</v>
      </c>
      <c r="I19" s="69" t="s">
        <v>1033</v>
      </c>
      <c r="J19" s="70" t="s">
        <v>1034</v>
      </c>
      <c r="K19" s="11"/>
      <c r="L19" s="10"/>
      <c r="M19" s="8"/>
      <c r="N19" s="11"/>
      <c r="O19" s="10"/>
      <c r="P19" s="8"/>
      <c r="Q19" s="11"/>
      <c r="R19" s="10"/>
      <c r="S19" s="8"/>
      <c r="T19" s="11"/>
      <c r="U19" s="10"/>
      <c r="V19" s="8">
        <v>2</v>
      </c>
      <c r="W19" s="29"/>
      <c r="X19" s="11">
        <v>106</v>
      </c>
      <c r="Y19" s="10">
        <v>2</v>
      </c>
    </row>
    <row r="20" spans="1:25" ht="21.4" customHeight="1" thickTop="1" thickBot="1" x14ac:dyDescent="0.2">
      <c r="A20" s="241" t="s">
        <v>1195</v>
      </c>
      <c r="B20" s="242"/>
      <c r="C20" s="242"/>
      <c r="D20" s="242"/>
      <c r="E20" s="242"/>
      <c r="F20" s="242"/>
      <c r="G20" s="242"/>
      <c r="H20" s="242"/>
      <c r="I20" s="242"/>
      <c r="J20" s="243"/>
      <c r="K20" s="12">
        <f t="shared" ref="K20:M20" si="0">SUM(K13:K19)</f>
        <v>0</v>
      </c>
      <c r="L20" s="13">
        <f t="shared" si="0"/>
        <v>0</v>
      </c>
      <c r="M20" s="8">
        <f t="shared" si="0"/>
        <v>0</v>
      </c>
      <c r="N20" s="12">
        <f t="shared" ref="N20:P20" si="1">SUM(N13:N19)</f>
        <v>0</v>
      </c>
      <c r="O20" s="13">
        <f t="shared" si="1"/>
        <v>0</v>
      </c>
      <c r="P20" s="8">
        <f t="shared" si="1"/>
        <v>0</v>
      </c>
      <c r="Q20" s="12">
        <f t="shared" ref="Q20:S20" si="2">SUM(Q13:Q19)</f>
        <v>0</v>
      </c>
      <c r="R20" s="13">
        <f t="shared" si="2"/>
        <v>0</v>
      </c>
      <c r="S20" s="8">
        <f t="shared" si="2"/>
        <v>0</v>
      </c>
      <c r="T20" s="12">
        <f t="shared" ref="T20:U20" si="3">SUM(T13:T19)</f>
        <v>0</v>
      </c>
      <c r="U20" s="13">
        <f t="shared" si="3"/>
        <v>0</v>
      </c>
      <c r="V20" s="8">
        <f t="shared" ref="V20" si="4">SUM(V13:V19)</f>
        <v>10</v>
      </c>
      <c r="W20" s="29"/>
      <c r="X20" s="12">
        <f t="shared" ref="X20:Y20" si="5">SUM(X13:X19)</f>
        <v>2029</v>
      </c>
      <c r="Y20" s="13">
        <f t="shared" si="5"/>
        <v>9</v>
      </c>
    </row>
    <row r="21" spans="1:25" ht="21.4" customHeight="1" x14ac:dyDescent="0.15">
      <c r="A21" s="256" t="s">
        <v>1035</v>
      </c>
      <c r="B21" s="163">
        <v>93</v>
      </c>
      <c r="C21" s="130">
        <v>31201</v>
      </c>
      <c r="D21" s="50">
        <v>1088027821</v>
      </c>
      <c r="E21" s="51" t="s">
        <v>1357</v>
      </c>
      <c r="F21" s="158" t="s">
        <v>1267</v>
      </c>
      <c r="G21" s="158" t="s">
        <v>1633</v>
      </c>
      <c r="H21" s="97" t="s">
        <v>1036</v>
      </c>
      <c r="I21" s="98" t="s">
        <v>1037</v>
      </c>
      <c r="J21" s="54" t="s">
        <v>1038</v>
      </c>
      <c r="K21" s="9"/>
      <c r="L21" s="10"/>
      <c r="M21" s="8"/>
      <c r="N21" s="9"/>
      <c r="O21" s="10"/>
      <c r="P21" s="8"/>
      <c r="Q21" s="9"/>
      <c r="R21" s="10"/>
      <c r="S21" s="8"/>
      <c r="T21" s="9"/>
      <c r="U21" s="10"/>
      <c r="V21" s="8">
        <v>80</v>
      </c>
      <c r="W21" s="29"/>
      <c r="X21" s="9">
        <v>582</v>
      </c>
      <c r="Y21" s="10">
        <v>70</v>
      </c>
    </row>
    <row r="22" spans="1:25" ht="21.4" customHeight="1" x14ac:dyDescent="0.15">
      <c r="A22" s="256"/>
      <c r="B22" s="163">
        <v>94</v>
      </c>
      <c r="C22" s="120">
        <v>31202</v>
      </c>
      <c r="D22" s="41">
        <v>1077001843</v>
      </c>
      <c r="E22" s="42" t="s">
        <v>1358</v>
      </c>
      <c r="F22" s="158" t="s">
        <v>1267</v>
      </c>
      <c r="G22" s="158" t="s">
        <v>1633</v>
      </c>
      <c r="H22" s="44" t="s">
        <v>1039</v>
      </c>
      <c r="I22" s="45" t="s">
        <v>1040</v>
      </c>
      <c r="J22" s="46" t="s">
        <v>1041</v>
      </c>
      <c r="K22" s="9"/>
      <c r="L22" s="10"/>
      <c r="M22" s="8"/>
      <c r="N22" s="9"/>
      <c r="O22" s="10"/>
      <c r="P22" s="8"/>
      <c r="Q22" s="9"/>
      <c r="R22" s="10"/>
      <c r="S22" s="8"/>
      <c r="T22" s="9"/>
      <c r="U22" s="10"/>
      <c r="V22" s="8">
        <v>5</v>
      </c>
      <c r="W22" s="29"/>
      <c r="X22" s="9">
        <v>590</v>
      </c>
      <c r="Y22" s="10">
        <v>3</v>
      </c>
    </row>
    <row r="23" spans="1:25" ht="21.4" customHeight="1" x14ac:dyDescent="0.15">
      <c r="A23" s="256"/>
      <c r="B23" s="163">
        <v>95</v>
      </c>
      <c r="C23" s="120">
        <v>31203</v>
      </c>
      <c r="D23" s="41">
        <v>1088009133</v>
      </c>
      <c r="E23" s="42" t="s">
        <v>1359</v>
      </c>
      <c r="F23" s="158" t="s">
        <v>1267</v>
      </c>
      <c r="G23" s="158" t="s">
        <v>1633</v>
      </c>
      <c r="H23" s="44" t="s">
        <v>1042</v>
      </c>
      <c r="I23" s="45" t="s">
        <v>1043</v>
      </c>
      <c r="J23" s="46" t="s">
        <v>1044</v>
      </c>
      <c r="K23" s="9"/>
      <c r="L23" s="10"/>
      <c r="M23" s="8"/>
      <c r="N23" s="9"/>
      <c r="O23" s="10"/>
      <c r="P23" s="8"/>
      <c r="Q23" s="9"/>
      <c r="R23" s="10"/>
      <c r="S23" s="8"/>
      <c r="T23" s="9"/>
      <c r="U23" s="10"/>
      <c r="V23" s="8">
        <v>2</v>
      </c>
      <c r="W23" s="29"/>
      <c r="X23" s="9">
        <v>228</v>
      </c>
      <c r="Y23" s="10">
        <v>4</v>
      </c>
    </row>
    <row r="24" spans="1:25" ht="21.4" customHeight="1" x14ac:dyDescent="0.15">
      <c r="A24" s="256"/>
      <c r="B24" s="163">
        <v>96</v>
      </c>
      <c r="C24" s="120">
        <v>31204</v>
      </c>
      <c r="D24" s="41">
        <v>1088009128</v>
      </c>
      <c r="E24" s="42" t="s">
        <v>1360</v>
      </c>
      <c r="F24" s="158" t="s">
        <v>1267</v>
      </c>
      <c r="G24" s="158" t="s">
        <v>1633</v>
      </c>
      <c r="H24" s="44" t="s">
        <v>1045</v>
      </c>
      <c r="I24" s="45" t="s">
        <v>1046</v>
      </c>
      <c r="J24" s="46" t="s">
        <v>1047</v>
      </c>
      <c r="K24" s="16"/>
      <c r="L24" s="10"/>
      <c r="M24" s="8"/>
      <c r="N24" s="16"/>
      <c r="O24" s="10"/>
      <c r="P24" s="8"/>
      <c r="Q24" s="16"/>
      <c r="R24" s="10"/>
      <c r="S24" s="8"/>
      <c r="T24" s="16"/>
      <c r="U24" s="10"/>
      <c r="V24" s="8">
        <v>3</v>
      </c>
      <c r="W24" s="29"/>
      <c r="X24" s="16">
        <v>340</v>
      </c>
      <c r="Y24" s="10">
        <v>3</v>
      </c>
    </row>
    <row r="25" spans="1:25" ht="21.4" customHeight="1" x14ac:dyDescent="0.15">
      <c r="A25" s="256"/>
      <c r="B25" s="163">
        <v>97</v>
      </c>
      <c r="C25" s="120">
        <v>31205</v>
      </c>
      <c r="D25" s="41">
        <v>1088009135</v>
      </c>
      <c r="E25" s="42" t="s">
        <v>1361</v>
      </c>
      <c r="F25" s="158" t="s">
        <v>1267</v>
      </c>
      <c r="G25" s="158" t="s">
        <v>1633</v>
      </c>
      <c r="H25" s="44" t="s">
        <v>1048</v>
      </c>
      <c r="I25" s="45" t="s">
        <v>1049</v>
      </c>
      <c r="J25" s="46" t="s">
        <v>1050</v>
      </c>
      <c r="K25" s="15"/>
      <c r="L25" s="10"/>
      <c r="M25" s="8"/>
      <c r="N25" s="15"/>
      <c r="O25" s="10"/>
      <c r="P25" s="8"/>
      <c r="Q25" s="15"/>
      <c r="R25" s="10"/>
      <c r="S25" s="8"/>
      <c r="T25" s="15"/>
      <c r="U25" s="10"/>
      <c r="V25" s="8">
        <v>3</v>
      </c>
      <c r="W25" s="29"/>
      <c r="X25" s="15">
        <v>136</v>
      </c>
      <c r="Y25" s="10">
        <v>5</v>
      </c>
    </row>
    <row r="26" spans="1:25" ht="21.4" customHeight="1" x14ac:dyDescent="0.15">
      <c r="A26" s="256"/>
      <c r="B26" s="163">
        <v>98</v>
      </c>
      <c r="C26" s="120">
        <v>31206</v>
      </c>
      <c r="D26" s="41">
        <v>1088009131</v>
      </c>
      <c r="E26" s="42" t="s">
        <v>1362</v>
      </c>
      <c r="F26" s="158" t="s">
        <v>1267</v>
      </c>
      <c r="G26" s="158" t="s">
        <v>1633</v>
      </c>
      <c r="H26" s="44" t="s">
        <v>1051</v>
      </c>
      <c r="I26" s="45" t="s">
        <v>1052</v>
      </c>
      <c r="J26" s="46" t="s">
        <v>1065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14</v>
      </c>
      <c r="W26" s="29"/>
      <c r="X26" s="9">
        <v>113</v>
      </c>
      <c r="Y26" s="10">
        <v>15</v>
      </c>
    </row>
    <row r="27" spans="1:25" ht="21.4" customHeight="1" x14ac:dyDescent="0.15">
      <c r="A27" s="256"/>
      <c r="B27" s="163">
        <v>99</v>
      </c>
      <c r="C27" s="120">
        <v>31207</v>
      </c>
      <c r="D27" s="41">
        <v>1099003455</v>
      </c>
      <c r="E27" s="42" t="s">
        <v>1363</v>
      </c>
      <c r="F27" s="158" t="s">
        <v>1267</v>
      </c>
      <c r="G27" s="158" t="s">
        <v>1633</v>
      </c>
      <c r="H27" s="44" t="s">
        <v>1066</v>
      </c>
      <c r="I27" s="45" t="s">
        <v>1067</v>
      </c>
      <c r="J27" s="46" t="s">
        <v>1068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5</v>
      </c>
      <c r="W27" s="29"/>
      <c r="X27" s="9">
        <v>190</v>
      </c>
      <c r="Y27" s="10">
        <v>4</v>
      </c>
    </row>
    <row r="28" spans="1:25" ht="21.4" customHeight="1" thickBot="1" x14ac:dyDescent="0.2">
      <c r="A28" s="264"/>
      <c r="B28" s="163">
        <v>100</v>
      </c>
      <c r="C28" s="131">
        <v>31209</v>
      </c>
      <c r="D28" s="66">
        <v>1088009132</v>
      </c>
      <c r="E28" s="67" t="s">
        <v>1364</v>
      </c>
      <c r="F28" s="158" t="s">
        <v>1267</v>
      </c>
      <c r="G28" s="158" t="s">
        <v>1633</v>
      </c>
      <c r="H28" s="68" t="s">
        <v>1069</v>
      </c>
      <c r="I28" s="69" t="s">
        <v>1070</v>
      </c>
      <c r="J28" s="70" t="s">
        <v>1071</v>
      </c>
      <c r="K28" s="11"/>
      <c r="L28" s="10"/>
      <c r="M28" s="8"/>
      <c r="N28" s="11"/>
      <c r="O28" s="10"/>
      <c r="P28" s="8"/>
      <c r="Q28" s="11"/>
      <c r="R28" s="10"/>
      <c r="S28" s="8"/>
      <c r="T28" s="11"/>
      <c r="U28" s="10"/>
      <c r="V28" s="8">
        <v>0</v>
      </c>
      <c r="W28" s="29"/>
      <c r="X28" s="11">
        <v>340</v>
      </c>
      <c r="Y28" s="10">
        <v>4</v>
      </c>
    </row>
    <row r="29" spans="1:25" ht="21.4" customHeight="1" thickTop="1" thickBot="1" x14ac:dyDescent="0.2">
      <c r="A29" s="56"/>
      <c r="B29" s="57"/>
      <c r="C29" s="58"/>
      <c r="D29" s="59"/>
      <c r="E29" s="60"/>
      <c r="F29" s="61"/>
      <c r="G29" s="61"/>
      <c r="H29" s="62"/>
      <c r="I29" s="62" t="s">
        <v>967</v>
      </c>
      <c r="J29" s="63"/>
      <c r="K29" s="12">
        <f t="shared" ref="K29:M29" si="6">SUM(K21:K28)</f>
        <v>0</v>
      </c>
      <c r="L29" s="13">
        <f t="shared" si="6"/>
        <v>0</v>
      </c>
      <c r="M29" s="8">
        <f t="shared" si="6"/>
        <v>0</v>
      </c>
      <c r="N29" s="12">
        <f t="shared" ref="N29:P29" si="7">SUM(N21:N28)</f>
        <v>0</v>
      </c>
      <c r="O29" s="13">
        <f t="shared" si="7"/>
        <v>0</v>
      </c>
      <c r="P29" s="8">
        <f t="shared" si="7"/>
        <v>0</v>
      </c>
      <c r="Q29" s="12">
        <f t="shared" ref="Q29:S29" si="8">SUM(Q21:Q28)</f>
        <v>0</v>
      </c>
      <c r="R29" s="13">
        <f t="shared" si="8"/>
        <v>0</v>
      </c>
      <c r="S29" s="8">
        <f t="shared" si="8"/>
        <v>0</v>
      </c>
      <c r="T29" s="12">
        <f t="shared" ref="T29:U29" si="9">SUM(T21:T28)</f>
        <v>0</v>
      </c>
      <c r="U29" s="13">
        <f t="shared" si="9"/>
        <v>0</v>
      </c>
      <c r="V29" s="8">
        <f t="shared" ref="V29" si="10">SUM(V21:V28)</f>
        <v>112</v>
      </c>
      <c r="W29" s="29"/>
      <c r="X29" s="12">
        <f t="shared" ref="X29:Y29" si="11">SUM(X21:X28)</f>
        <v>2519</v>
      </c>
      <c r="Y29" s="13">
        <f t="shared" si="11"/>
        <v>108</v>
      </c>
    </row>
    <row r="30" spans="1:25" ht="21.4" customHeight="1" x14ac:dyDescent="0.15">
      <c r="A30" s="256" t="s">
        <v>1072</v>
      </c>
      <c r="B30" s="163">
        <v>101</v>
      </c>
      <c r="C30" s="130">
        <v>31301</v>
      </c>
      <c r="D30" s="50">
        <v>1199005018</v>
      </c>
      <c r="E30" s="51" t="s">
        <v>1365</v>
      </c>
      <c r="F30" s="158" t="s">
        <v>1265</v>
      </c>
      <c r="G30" s="158" t="s">
        <v>1633</v>
      </c>
      <c r="H30" s="97" t="s">
        <v>1073</v>
      </c>
      <c r="I30" s="98" t="s">
        <v>1074</v>
      </c>
      <c r="J30" s="54" t="s">
        <v>1075</v>
      </c>
      <c r="K30" s="9"/>
      <c r="L30" s="10"/>
      <c r="M30" s="8"/>
      <c r="N30" s="9"/>
      <c r="O30" s="10"/>
      <c r="P30" s="8"/>
      <c r="Q30" s="9"/>
      <c r="R30" s="10"/>
      <c r="S30" s="8"/>
      <c r="T30" s="9"/>
      <c r="U30" s="10"/>
      <c r="V30" s="8">
        <v>5</v>
      </c>
      <c r="W30" s="29"/>
      <c r="X30" s="9">
        <v>675</v>
      </c>
      <c r="Y30" s="10">
        <v>5</v>
      </c>
    </row>
    <row r="31" spans="1:25" ht="21.4" customHeight="1" x14ac:dyDescent="0.15">
      <c r="A31" s="256"/>
      <c r="B31" s="163">
        <v>102</v>
      </c>
      <c r="C31" s="120">
        <v>31302</v>
      </c>
      <c r="D31" s="41">
        <v>1199004182</v>
      </c>
      <c r="E31" s="42" t="s">
        <v>1366</v>
      </c>
      <c r="F31" s="158" t="s">
        <v>1265</v>
      </c>
      <c r="G31" s="158" t="s">
        <v>1633</v>
      </c>
      <c r="H31" s="44" t="s">
        <v>1076</v>
      </c>
      <c r="I31" s="45" t="s">
        <v>1077</v>
      </c>
      <c r="J31" s="46" t="s">
        <v>1017</v>
      </c>
      <c r="K31" s="9"/>
      <c r="L31" s="10"/>
      <c r="M31" s="8"/>
      <c r="N31" s="9"/>
      <c r="O31" s="10"/>
      <c r="P31" s="8"/>
      <c r="Q31" s="9"/>
      <c r="R31" s="10"/>
      <c r="S31" s="8"/>
      <c r="T31" s="9"/>
      <c r="U31" s="10"/>
      <c r="V31" s="8">
        <v>5</v>
      </c>
      <c r="W31" s="29"/>
      <c r="X31" s="9">
        <v>651</v>
      </c>
      <c r="Y31" s="10">
        <v>0</v>
      </c>
    </row>
    <row r="32" spans="1:25" ht="21.4" customHeight="1" x14ac:dyDescent="0.15">
      <c r="A32" s="256"/>
      <c r="B32" s="163">
        <v>103</v>
      </c>
      <c r="C32" s="120">
        <v>31303</v>
      </c>
      <c r="D32" s="41">
        <v>1199014240</v>
      </c>
      <c r="E32" s="42" t="s">
        <v>1367</v>
      </c>
      <c r="F32" s="158" t="s">
        <v>1265</v>
      </c>
      <c r="G32" s="158" t="s">
        <v>1633</v>
      </c>
      <c r="H32" s="44" t="s">
        <v>1018</v>
      </c>
      <c r="I32" s="45" t="s">
        <v>1019</v>
      </c>
      <c r="J32" s="46" t="s">
        <v>1020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3</v>
      </c>
      <c r="W32" s="29"/>
      <c r="X32" s="9">
        <v>239</v>
      </c>
      <c r="Y32" s="10">
        <v>0</v>
      </c>
    </row>
    <row r="33" spans="1:25" ht="21.4" customHeight="1" x14ac:dyDescent="0.15">
      <c r="A33" s="256"/>
      <c r="B33" s="163">
        <v>104</v>
      </c>
      <c r="C33" s="120">
        <v>31304</v>
      </c>
      <c r="D33" s="41">
        <v>1188009179</v>
      </c>
      <c r="E33" s="42" t="s">
        <v>1368</v>
      </c>
      <c r="F33" s="158" t="s">
        <v>1265</v>
      </c>
      <c r="G33" s="158" t="s">
        <v>1633</v>
      </c>
      <c r="H33" s="44" t="s">
        <v>1021</v>
      </c>
      <c r="I33" s="45" t="s">
        <v>1022</v>
      </c>
      <c r="J33" s="46" t="s">
        <v>1023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3</v>
      </c>
      <c r="W33" s="29"/>
      <c r="X33" s="9">
        <v>295</v>
      </c>
      <c r="Y33" s="10">
        <v>3</v>
      </c>
    </row>
    <row r="34" spans="1:25" ht="21.4" customHeight="1" x14ac:dyDescent="0.15">
      <c r="A34" s="256"/>
      <c r="B34" s="163">
        <v>105</v>
      </c>
      <c r="C34" s="120">
        <v>31305</v>
      </c>
      <c r="D34" s="41">
        <v>1188009180</v>
      </c>
      <c r="E34" s="42" t="s">
        <v>1369</v>
      </c>
      <c r="F34" s="158" t="s">
        <v>1265</v>
      </c>
      <c r="G34" s="158" t="s">
        <v>1633</v>
      </c>
      <c r="H34" s="44" t="s">
        <v>1138</v>
      </c>
      <c r="I34" s="45" t="s">
        <v>1024</v>
      </c>
      <c r="J34" s="46" t="s">
        <v>1025</v>
      </c>
      <c r="K34" s="9"/>
      <c r="L34" s="10"/>
      <c r="M34" s="8"/>
      <c r="N34" s="9"/>
      <c r="O34" s="10"/>
      <c r="P34" s="8"/>
      <c r="Q34" s="9"/>
      <c r="R34" s="10"/>
      <c r="S34" s="8"/>
      <c r="T34" s="9"/>
      <c r="U34" s="10"/>
      <c r="V34" s="8">
        <v>0</v>
      </c>
      <c r="W34" s="29"/>
      <c r="X34" s="9">
        <v>410</v>
      </c>
      <c r="Y34" s="10">
        <v>0</v>
      </c>
    </row>
    <row r="35" spans="1:25" ht="21.4" customHeight="1" x14ac:dyDescent="0.15">
      <c r="A35" s="256"/>
      <c r="B35" s="163">
        <v>106</v>
      </c>
      <c r="C35" s="120">
        <v>31306</v>
      </c>
      <c r="D35" s="41">
        <v>1188009181</v>
      </c>
      <c r="E35" s="42" t="s">
        <v>1370</v>
      </c>
      <c r="F35" s="158" t="s">
        <v>1265</v>
      </c>
      <c r="G35" s="158" t="s">
        <v>1633</v>
      </c>
      <c r="H35" s="44" t="s">
        <v>1026</v>
      </c>
      <c r="I35" s="45" t="s">
        <v>1027</v>
      </c>
      <c r="J35" s="46" t="s">
        <v>895</v>
      </c>
      <c r="K35" s="9"/>
      <c r="L35" s="10"/>
      <c r="M35" s="8"/>
      <c r="N35" s="9"/>
      <c r="O35" s="10"/>
      <c r="P35" s="8"/>
      <c r="Q35" s="9"/>
      <c r="R35" s="10"/>
      <c r="S35" s="8"/>
      <c r="T35" s="9"/>
      <c r="U35" s="10"/>
      <c r="V35" s="8">
        <v>1</v>
      </c>
      <c r="W35" s="29"/>
      <c r="X35" s="9">
        <v>198</v>
      </c>
      <c r="Y35" s="10">
        <v>5</v>
      </c>
    </row>
    <row r="36" spans="1:25" ht="21.4" customHeight="1" x14ac:dyDescent="0.15">
      <c r="A36" s="256"/>
      <c r="B36" s="163">
        <v>107</v>
      </c>
      <c r="C36" s="120">
        <v>31307</v>
      </c>
      <c r="D36" s="41">
        <v>1188009182</v>
      </c>
      <c r="E36" s="42" t="s">
        <v>1371</v>
      </c>
      <c r="F36" s="158" t="s">
        <v>1265</v>
      </c>
      <c r="G36" s="158" t="s">
        <v>1633</v>
      </c>
      <c r="H36" s="44" t="s">
        <v>1159</v>
      </c>
      <c r="I36" s="45" t="s">
        <v>896</v>
      </c>
      <c r="J36" s="46" t="s">
        <v>897</v>
      </c>
      <c r="K36" s="9"/>
      <c r="L36" s="10"/>
      <c r="M36" s="8"/>
      <c r="N36" s="9"/>
      <c r="O36" s="10"/>
      <c r="P36" s="8"/>
      <c r="Q36" s="9"/>
      <c r="R36" s="10"/>
      <c r="S36" s="8"/>
      <c r="T36" s="9"/>
      <c r="U36" s="10"/>
      <c r="V36" s="8">
        <v>2</v>
      </c>
      <c r="W36" s="29"/>
      <c r="X36" s="9">
        <v>142</v>
      </c>
      <c r="Y36" s="10">
        <v>0</v>
      </c>
    </row>
    <row r="37" spans="1:25" ht="21.4" customHeight="1" thickBot="1" x14ac:dyDescent="0.2">
      <c r="A37" s="256"/>
      <c r="B37" s="163">
        <v>108</v>
      </c>
      <c r="C37" s="122">
        <v>31308</v>
      </c>
      <c r="D37" s="77" t="s">
        <v>1215</v>
      </c>
      <c r="E37" s="78" t="s">
        <v>1372</v>
      </c>
      <c r="F37" s="158" t="s">
        <v>1265</v>
      </c>
      <c r="G37" s="158" t="s">
        <v>1633</v>
      </c>
      <c r="H37" s="79" t="s">
        <v>1216</v>
      </c>
      <c r="I37" s="80" t="s">
        <v>1217</v>
      </c>
      <c r="J37" s="81" t="s">
        <v>1218</v>
      </c>
      <c r="K37" s="16"/>
      <c r="L37" s="10"/>
      <c r="M37" s="8"/>
      <c r="N37" s="16"/>
      <c r="O37" s="10"/>
      <c r="P37" s="8"/>
      <c r="Q37" s="16"/>
      <c r="R37" s="10"/>
      <c r="S37" s="8"/>
      <c r="T37" s="16"/>
      <c r="U37" s="10"/>
      <c r="V37" s="8"/>
      <c r="W37" s="29"/>
      <c r="X37" s="16">
        <v>117</v>
      </c>
      <c r="Y37" s="10">
        <v>0</v>
      </c>
    </row>
    <row r="38" spans="1:25" ht="21.4" customHeight="1" thickTop="1" thickBot="1" x14ac:dyDescent="0.2">
      <c r="A38" s="56"/>
      <c r="B38" s="57"/>
      <c r="C38" s="58"/>
      <c r="D38" s="59"/>
      <c r="E38" s="60"/>
      <c r="F38" s="61"/>
      <c r="G38" s="61"/>
      <c r="H38" s="62"/>
      <c r="I38" s="62" t="s">
        <v>967</v>
      </c>
      <c r="J38" s="63"/>
      <c r="K38" s="12">
        <f>SUM(K30:K37)</f>
        <v>0</v>
      </c>
      <c r="L38" s="13">
        <f t="shared" ref="L38:V38" si="12">SUM(L30:L37)</f>
        <v>0</v>
      </c>
      <c r="M38" s="8">
        <f t="shared" si="12"/>
        <v>0</v>
      </c>
      <c r="N38" s="12">
        <f t="shared" si="12"/>
        <v>0</v>
      </c>
      <c r="O38" s="13">
        <f t="shared" si="12"/>
        <v>0</v>
      </c>
      <c r="P38" s="8">
        <f t="shared" si="12"/>
        <v>0</v>
      </c>
      <c r="Q38" s="12">
        <f t="shared" si="12"/>
        <v>0</v>
      </c>
      <c r="R38" s="13">
        <f t="shared" si="12"/>
        <v>0</v>
      </c>
      <c r="S38" s="8">
        <f t="shared" si="12"/>
        <v>0</v>
      </c>
      <c r="T38" s="12">
        <f t="shared" si="12"/>
        <v>0</v>
      </c>
      <c r="U38" s="13">
        <f t="shared" si="12"/>
        <v>0</v>
      </c>
      <c r="V38" s="8">
        <f t="shared" si="12"/>
        <v>19</v>
      </c>
      <c r="W38" s="29"/>
      <c r="X38" s="12">
        <f t="shared" ref="X38:Y38" si="13">SUM(X30:X37)</f>
        <v>2727</v>
      </c>
      <c r="Y38" s="13">
        <f t="shared" si="13"/>
        <v>13</v>
      </c>
    </row>
    <row r="39" spans="1:25" ht="21.4" customHeight="1" x14ac:dyDescent="0.15">
      <c r="A39" s="255" t="s">
        <v>898</v>
      </c>
      <c r="B39" s="64">
        <v>109</v>
      </c>
      <c r="C39" s="118">
        <v>31401</v>
      </c>
      <c r="D39" s="34">
        <v>1299005303</v>
      </c>
      <c r="E39" s="35" t="s">
        <v>1373</v>
      </c>
      <c r="F39" s="154" t="s">
        <v>1267</v>
      </c>
      <c r="G39" s="154" t="s">
        <v>1633</v>
      </c>
      <c r="H39" s="37" t="s">
        <v>899</v>
      </c>
      <c r="I39" s="38" t="s">
        <v>900</v>
      </c>
      <c r="J39" s="39" t="s">
        <v>1196</v>
      </c>
      <c r="K39" s="14"/>
      <c r="L39" s="289"/>
      <c r="M39" s="8"/>
      <c r="N39" s="9"/>
      <c r="O39" s="10"/>
      <c r="P39" s="8"/>
      <c r="Q39" s="9"/>
      <c r="R39" s="10"/>
      <c r="S39" s="8"/>
      <c r="T39" s="9"/>
      <c r="U39" s="10"/>
      <c r="V39" s="8">
        <v>0</v>
      </c>
      <c r="W39" s="29"/>
      <c r="X39" s="9">
        <v>324</v>
      </c>
      <c r="Y39" s="10">
        <v>0</v>
      </c>
    </row>
    <row r="40" spans="1:25" ht="21.4" customHeight="1" x14ac:dyDescent="0.15">
      <c r="A40" s="256"/>
      <c r="B40" s="163">
        <v>110</v>
      </c>
      <c r="C40" s="120">
        <v>31403</v>
      </c>
      <c r="D40" s="41">
        <v>1288009164</v>
      </c>
      <c r="E40" s="42" t="s">
        <v>1374</v>
      </c>
      <c r="F40" s="155" t="s">
        <v>1265</v>
      </c>
      <c r="G40" s="155" t="s">
        <v>1632</v>
      </c>
      <c r="H40" s="44" t="s">
        <v>901</v>
      </c>
      <c r="I40" s="45" t="s">
        <v>902</v>
      </c>
      <c r="J40" s="46" t="s">
        <v>903</v>
      </c>
      <c r="K40" s="9"/>
      <c r="L40" s="10"/>
      <c r="M40" s="8"/>
      <c r="N40" s="9"/>
      <c r="O40" s="10"/>
      <c r="P40" s="8"/>
      <c r="Q40" s="9"/>
      <c r="R40" s="10"/>
      <c r="S40" s="8"/>
      <c r="T40" s="9"/>
      <c r="U40" s="10"/>
      <c r="V40" s="8">
        <v>0</v>
      </c>
      <c r="W40" s="29"/>
      <c r="X40" s="9">
        <v>295</v>
      </c>
      <c r="Y40" s="10">
        <v>0</v>
      </c>
    </row>
    <row r="41" spans="1:25" ht="21.4" customHeight="1" thickBot="1" x14ac:dyDescent="0.2">
      <c r="A41" s="276"/>
      <c r="B41" s="163">
        <v>111</v>
      </c>
      <c r="C41" s="120">
        <v>31404</v>
      </c>
      <c r="D41" s="41">
        <v>1288009165</v>
      </c>
      <c r="E41" s="42" t="s">
        <v>1375</v>
      </c>
      <c r="F41" s="155" t="s">
        <v>1265</v>
      </c>
      <c r="G41" s="155" t="s">
        <v>1632</v>
      </c>
      <c r="H41" s="44" t="s">
        <v>904</v>
      </c>
      <c r="I41" s="45" t="s">
        <v>905</v>
      </c>
      <c r="J41" s="46" t="s">
        <v>906</v>
      </c>
      <c r="K41" s="9"/>
      <c r="L41" s="10"/>
      <c r="M41" s="8"/>
      <c r="N41" s="9"/>
      <c r="O41" s="10"/>
      <c r="P41" s="8"/>
      <c r="Q41" s="9"/>
      <c r="R41" s="10"/>
      <c r="S41" s="8"/>
      <c r="T41" s="9"/>
      <c r="U41" s="10"/>
      <c r="V41" s="8">
        <v>0</v>
      </c>
      <c r="W41" s="29"/>
      <c r="X41" s="9">
        <v>41</v>
      </c>
      <c r="Y41" s="10">
        <v>0</v>
      </c>
    </row>
    <row r="42" spans="1:25" ht="21.4" customHeight="1" x14ac:dyDescent="0.15">
      <c r="A42" s="256"/>
      <c r="B42" s="163">
        <v>112</v>
      </c>
      <c r="C42" s="130">
        <v>31405</v>
      </c>
      <c r="D42" s="50" t="s">
        <v>907</v>
      </c>
      <c r="E42" s="51" t="s">
        <v>1376</v>
      </c>
      <c r="F42" s="155" t="s">
        <v>1265</v>
      </c>
      <c r="G42" s="158" t="s">
        <v>1632</v>
      </c>
      <c r="H42" s="97" t="s">
        <v>908</v>
      </c>
      <c r="I42" s="98" t="s">
        <v>909</v>
      </c>
      <c r="J42" s="54" t="s">
        <v>910</v>
      </c>
      <c r="K42" s="9"/>
      <c r="L42" s="10"/>
      <c r="M42" s="8"/>
      <c r="N42" s="9"/>
      <c r="O42" s="10"/>
      <c r="P42" s="8"/>
      <c r="Q42" s="9"/>
      <c r="R42" s="10"/>
      <c r="S42" s="8"/>
      <c r="T42" s="9"/>
      <c r="U42" s="10"/>
      <c r="V42" s="8">
        <v>0</v>
      </c>
      <c r="W42" s="29"/>
      <c r="X42" s="9">
        <v>65</v>
      </c>
      <c r="Y42" s="10">
        <v>0</v>
      </c>
    </row>
    <row r="43" spans="1:25" ht="21.4" customHeight="1" x14ac:dyDescent="0.15">
      <c r="A43" s="256"/>
      <c r="B43" s="163">
        <v>113</v>
      </c>
      <c r="C43" s="120">
        <v>31406</v>
      </c>
      <c r="D43" s="41">
        <v>1299008240</v>
      </c>
      <c r="E43" s="42" t="s">
        <v>1377</v>
      </c>
      <c r="F43" s="155" t="s">
        <v>1265</v>
      </c>
      <c r="G43" s="155" t="s">
        <v>1632</v>
      </c>
      <c r="H43" s="44" t="s">
        <v>911</v>
      </c>
      <c r="I43" s="45" t="s">
        <v>1054</v>
      </c>
      <c r="J43" s="46" t="s">
        <v>1160</v>
      </c>
      <c r="K43" s="9"/>
      <c r="L43" s="10"/>
      <c r="M43" s="8"/>
      <c r="N43" s="9"/>
      <c r="O43" s="10"/>
      <c r="P43" s="8"/>
      <c r="Q43" s="9"/>
      <c r="R43" s="10"/>
      <c r="S43" s="8"/>
      <c r="T43" s="9"/>
      <c r="U43" s="10"/>
      <c r="V43" s="8">
        <v>0</v>
      </c>
      <c r="W43" s="29"/>
      <c r="X43" s="9">
        <v>237</v>
      </c>
      <c r="Y43" s="10">
        <v>0</v>
      </c>
    </row>
    <row r="44" spans="1:25" ht="21.4" customHeight="1" x14ac:dyDescent="0.15">
      <c r="A44" s="256"/>
      <c r="B44" s="163">
        <v>114</v>
      </c>
      <c r="C44" s="120">
        <v>31407</v>
      </c>
      <c r="D44" s="41">
        <v>1299007013</v>
      </c>
      <c r="E44" s="42" t="s">
        <v>1378</v>
      </c>
      <c r="F44" s="155" t="s">
        <v>1265</v>
      </c>
      <c r="G44" s="155" t="s">
        <v>1632</v>
      </c>
      <c r="H44" s="44" t="s">
        <v>1055</v>
      </c>
      <c r="I44" s="45" t="s">
        <v>1</v>
      </c>
      <c r="J44" s="46" t="s">
        <v>1056</v>
      </c>
      <c r="K44" s="9"/>
      <c r="L44" s="10"/>
      <c r="M44" s="8"/>
      <c r="N44" s="9"/>
      <c r="O44" s="10"/>
      <c r="P44" s="8"/>
      <c r="Q44" s="9"/>
      <c r="R44" s="10"/>
      <c r="S44" s="8"/>
      <c r="T44" s="9"/>
      <c r="U44" s="10"/>
      <c r="V44" s="8">
        <v>0</v>
      </c>
      <c r="W44" s="29"/>
      <c r="X44" s="9">
        <v>276</v>
      </c>
      <c r="Y44" s="10">
        <v>0</v>
      </c>
    </row>
    <row r="45" spans="1:25" ht="21.4" customHeight="1" x14ac:dyDescent="0.15">
      <c r="A45" s="256"/>
      <c r="B45" s="163">
        <v>115</v>
      </c>
      <c r="C45" s="120">
        <v>31408</v>
      </c>
      <c r="D45" s="41">
        <v>1299005241</v>
      </c>
      <c r="E45" s="42" t="s">
        <v>1379</v>
      </c>
      <c r="F45" s="155" t="s">
        <v>1265</v>
      </c>
      <c r="G45" s="155" t="s">
        <v>1632</v>
      </c>
      <c r="H45" s="44" t="s">
        <v>1057</v>
      </c>
      <c r="I45" s="45" t="s">
        <v>1058</v>
      </c>
      <c r="J45" s="46" t="s">
        <v>1059</v>
      </c>
      <c r="K45" s="9"/>
      <c r="L45" s="10"/>
      <c r="M45" s="8"/>
      <c r="N45" s="9"/>
      <c r="O45" s="10"/>
      <c r="P45" s="8"/>
      <c r="Q45" s="9"/>
      <c r="R45" s="10"/>
      <c r="S45" s="8"/>
      <c r="T45" s="9"/>
      <c r="U45" s="10"/>
      <c r="V45" s="8">
        <v>0</v>
      </c>
      <c r="W45" s="29"/>
      <c r="X45" s="9">
        <v>330</v>
      </c>
      <c r="Y45" s="10">
        <v>0</v>
      </c>
    </row>
    <row r="46" spans="1:25" ht="21.4" customHeight="1" x14ac:dyDescent="0.15">
      <c r="A46" s="256"/>
      <c r="B46" s="163">
        <v>116</v>
      </c>
      <c r="C46" s="120">
        <v>31409</v>
      </c>
      <c r="D46" s="41" t="s">
        <v>1053</v>
      </c>
      <c r="E46" s="42" t="s">
        <v>1380</v>
      </c>
      <c r="F46" s="155" t="s">
        <v>1265</v>
      </c>
      <c r="G46" s="155" t="s">
        <v>1632</v>
      </c>
      <c r="H46" s="44" t="s">
        <v>38</v>
      </c>
      <c r="I46" s="45" t="s">
        <v>39</v>
      </c>
      <c r="J46" s="46" t="s">
        <v>1161</v>
      </c>
      <c r="K46" s="9"/>
      <c r="L46" s="10"/>
      <c r="M46" s="8"/>
      <c r="N46" s="9"/>
      <c r="O46" s="10"/>
      <c r="P46" s="8"/>
      <c r="Q46" s="9"/>
      <c r="R46" s="10"/>
      <c r="S46" s="8"/>
      <c r="T46" s="9"/>
      <c r="U46" s="10"/>
      <c r="V46" s="8">
        <v>0</v>
      </c>
      <c r="W46" s="29"/>
      <c r="X46" s="9">
        <v>38</v>
      </c>
      <c r="Y46" s="10">
        <v>0</v>
      </c>
    </row>
    <row r="47" spans="1:25" ht="21.4" customHeight="1" x14ac:dyDescent="0.15">
      <c r="A47" s="256"/>
      <c r="B47" s="163">
        <v>117</v>
      </c>
      <c r="C47" s="120">
        <v>31410</v>
      </c>
      <c r="D47" s="41">
        <v>1288009171</v>
      </c>
      <c r="E47" s="42" t="s">
        <v>1381</v>
      </c>
      <c r="F47" s="155" t="s">
        <v>1265</v>
      </c>
      <c r="G47" s="155" t="s">
        <v>1632</v>
      </c>
      <c r="H47" s="44" t="s">
        <v>1219</v>
      </c>
      <c r="I47" s="45" t="s">
        <v>1060</v>
      </c>
      <c r="J47" s="46" t="s">
        <v>1061</v>
      </c>
      <c r="K47" s="9"/>
      <c r="L47" s="10"/>
      <c r="M47" s="8"/>
      <c r="N47" s="9"/>
      <c r="O47" s="10"/>
      <c r="P47" s="8"/>
      <c r="Q47" s="9"/>
      <c r="R47" s="10"/>
      <c r="S47" s="8"/>
      <c r="T47" s="9"/>
      <c r="U47" s="10"/>
      <c r="V47" s="8">
        <v>0</v>
      </c>
      <c r="W47" s="29"/>
      <c r="X47" s="9">
        <v>360</v>
      </c>
      <c r="Y47" s="10">
        <v>0</v>
      </c>
    </row>
    <row r="48" spans="1:25" ht="21.4" customHeight="1" x14ac:dyDescent="0.15">
      <c r="A48" s="256"/>
      <c r="B48" s="163">
        <v>118</v>
      </c>
      <c r="C48" s="120">
        <v>31411</v>
      </c>
      <c r="D48" s="41">
        <v>1288009172</v>
      </c>
      <c r="E48" s="45" t="s">
        <v>1382</v>
      </c>
      <c r="F48" s="155" t="s">
        <v>1265</v>
      </c>
      <c r="G48" s="155" t="s">
        <v>1632</v>
      </c>
      <c r="H48" s="44" t="s">
        <v>1662</v>
      </c>
      <c r="I48" s="45" t="s">
        <v>1642</v>
      </c>
      <c r="J48" s="46" t="s">
        <v>1643</v>
      </c>
      <c r="K48" s="9"/>
      <c r="L48" s="10"/>
      <c r="M48" s="8"/>
      <c r="N48" s="9"/>
      <c r="O48" s="10"/>
      <c r="P48" s="8"/>
      <c r="Q48" s="9"/>
      <c r="R48" s="10"/>
      <c r="S48" s="8"/>
      <c r="T48" s="9"/>
      <c r="U48" s="10"/>
      <c r="V48" s="8">
        <v>0</v>
      </c>
      <c r="W48" s="29"/>
      <c r="X48" s="9">
        <v>107</v>
      </c>
      <c r="Y48" s="10">
        <v>0</v>
      </c>
    </row>
    <row r="49" spans="1:25" ht="21.4" customHeight="1" x14ac:dyDescent="0.15">
      <c r="A49" s="256"/>
      <c r="B49" s="163">
        <v>119</v>
      </c>
      <c r="C49" s="120">
        <v>31412</v>
      </c>
      <c r="D49" s="41">
        <v>1288009173</v>
      </c>
      <c r="E49" s="42" t="s">
        <v>1383</v>
      </c>
      <c r="F49" s="155" t="s">
        <v>1265</v>
      </c>
      <c r="G49" s="155" t="s">
        <v>1632</v>
      </c>
      <c r="H49" s="44" t="s">
        <v>1102</v>
      </c>
      <c r="I49" s="45" t="s">
        <v>1103</v>
      </c>
      <c r="J49" s="46" t="s">
        <v>1104</v>
      </c>
      <c r="K49" s="9"/>
      <c r="L49" s="10"/>
      <c r="M49" s="8"/>
      <c r="N49" s="9"/>
      <c r="O49" s="10"/>
      <c r="P49" s="8"/>
      <c r="Q49" s="9"/>
      <c r="R49" s="10"/>
      <c r="S49" s="8"/>
      <c r="T49" s="9"/>
      <c r="U49" s="10"/>
      <c r="V49" s="8">
        <v>0</v>
      </c>
      <c r="W49" s="29"/>
      <c r="X49" s="9">
        <v>94</v>
      </c>
      <c r="Y49" s="10">
        <v>0</v>
      </c>
    </row>
    <row r="50" spans="1:25" ht="21.4" customHeight="1" x14ac:dyDescent="0.15">
      <c r="A50" s="256"/>
      <c r="B50" s="163">
        <v>120</v>
      </c>
      <c r="C50" s="120">
        <v>31413</v>
      </c>
      <c r="D50" s="41" t="s">
        <v>1183</v>
      </c>
      <c r="E50" s="42" t="s">
        <v>1384</v>
      </c>
      <c r="F50" s="158" t="s">
        <v>1265</v>
      </c>
      <c r="G50" s="158" t="s">
        <v>1632</v>
      </c>
      <c r="H50" s="44" t="s">
        <v>1663</v>
      </c>
      <c r="I50" s="45" t="s">
        <v>1644</v>
      </c>
      <c r="J50" s="46" t="s">
        <v>1645</v>
      </c>
      <c r="K50" s="9"/>
      <c r="L50" s="10"/>
      <c r="M50" s="8"/>
      <c r="N50" s="9"/>
      <c r="O50" s="10"/>
      <c r="P50" s="8"/>
      <c r="Q50" s="9"/>
      <c r="R50" s="10"/>
      <c r="S50" s="8"/>
      <c r="T50" s="9"/>
      <c r="U50" s="10"/>
      <c r="V50" s="8">
        <v>0</v>
      </c>
      <c r="W50" s="132"/>
      <c r="X50" s="9">
        <v>54</v>
      </c>
      <c r="Y50" s="10">
        <v>0</v>
      </c>
    </row>
    <row r="51" spans="1:25" ht="21.4" customHeight="1" x14ac:dyDescent="0.15">
      <c r="A51" s="256"/>
      <c r="B51" s="163">
        <v>121</v>
      </c>
      <c r="C51" s="120">
        <v>31414</v>
      </c>
      <c r="D51" s="41">
        <v>1288009161</v>
      </c>
      <c r="E51" s="42" t="s">
        <v>1385</v>
      </c>
      <c r="F51" s="155" t="s">
        <v>1265</v>
      </c>
      <c r="G51" s="155" t="s">
        <v>1632</v>
      </c>
      <c r="H51" s="44" t="s">
        <v>1105</v>
      </c>
      <c r="I51" s="45" t="s">
        <v>1106</v>
      </c>
      <c r="J51" s="46" t="s">
        <v>1107</v>
      </c>
      <c r="K51" s="9"/>
      <c r="L51" s="10"/>
      <c r="M51" s="8"/>
      <c r="N51" s="9"/>
      <c r="O51" s="10"/>
      <c r="P51" s="8"/>
      <c r="Q51" s="9"/>
      <c r="R51" s="10"/>
      <c r="S51" s="8"/>
      <c r="T51" s="9"/>
      <c r="U51" s="10"/>
      <c r="V51" s="8">
        <v>0</v>
      </c>
      <c r="W51" s="29"/>
      <c r="X51" s="9">
        <v>107</v>
      </c>
      <c r="Y51" s="10">
        <v>0</v>
      </c>
    </row>
    <row r="52" spans="1:25" ht="21.4" customHeight="1" thickBot="1" x14ac:dyDescent="0.2">
      <c r="A52" s="275"/>
      <c r="B52" s="195">
        <v>122</v>
      </c>
      <c r="C52" s="168">
        <v>31415</v>
      </c>
      <c r="D52" s="100">
        <v>1288029178</v>
      </c>
      <c r="E52" s="84" t="s">
        <v>1386</v>
      </c>
      <c r="F52" s="180" t="s">
        <v>1265</v>
      </c>
      <c r="G52" s="180" t="s">
        <v>1632</v>
      </c>
      <c r="H52" s="85" t="s">
        <v>1108</v>
      </c>
      <c r="I52" s="86" t="s">
        <v>1109</v>
      </c>
      <c r="J52" s="101" t="s">
        <v>1110</v>
      </c>
      <c r="K52" s="23"/>
      <c r="L52" s="219"/>
      <c r="M52" s="8"/>
      <c r="N52" s="11"/>
      <c r="O52" s="10"/>
      <c r="P52" s="8"/>
      <c r="Q52" s="11"/>
      <c r="R52" s="10"/>
      <c r="S52" s="8"/>
      <c r="T52" s="11"/>
      <c r="U52" s="10"/>
      <c r="V52" s="8">
        <v>0</v>
      </c>
      <c r="W52" s="29"/>
      <c r="X52" s="11">
        <v>109</v>
      </c>
      <c r="Y52" s="10">
        <v>0</v>
      </c>
    </row>
    <row r="53" spans="1:25" ht="21.4" customHeight="1" thickTop="1" thickBot="1" x14ac:dyDescent="0.2">
      <c r="A53" s="133"/>
      <c r="B53" s="109"/>
      <c r="C53" s="134"/>
      <c r="D53" s="1"/>
      <c r="E53" s="2"/>
      <c r="F53" s="135"/>
      <c r="G53" s="135"/>
      <c r="H53" s="3"/>
      <c r="I53" s="3" t="s">
        <v>967</v>
      </c>
      <c r="J53" s="5"/>
      <c r="K53" s="6">
        <f>SUM(K39:K52)</f>
        <v>0</v>
      </c>
      <c r="L53" s="27">
        <f>SUM(L39:L52)</f>
        <v>0</v>
      </c>
      <c r="M53" s="8"/>
      <c r="N53" s="12">
        <f>SUM(N39:N52)</f>
        <v>0</v>
      </c>
      <c r="O53" s="13">
        <f>SUM(O39:O52)</f>
        <v>0</v>
      </c>
      <c r="P53" s="8"/>
      <c r="Q53" s="12">
        <f>SUM(Q39:Q52)</f>
        <v>0</v>
      </c>
      <c r="R53" s="13">
        <f>SUM(R39:R52)</f>
        <v>0</v>
      </c>
      <c r="S53" s="8"/>
      <c r="T53" s="12">
        <f>SUM(T39:T52)</f>
        <v>0</v>
      </c>
      <c r="U53" s="13">
        <f>SUM(U39:U52)</f>
        <v>0</v>
      </c>
      <c r="V53" s="8"/>
      <c r="W53" s="29"/>
      <c r="X53" s="12">
        <f>SUM(X39:X52)</f>
        <v>2437</v>
      </c>
      <c r="Y53" s="13">
        <f>SUM(Y39:Y52)</f>
        <v>0</v>
      </c>
    </row>
    <row r="54" spans="1:25" ht="21.4" customHeight="1" thickBot="1" x14ac:dyDescent="0.2">
      <c r="W54" s="29"/>
    </row>
    <row r="55" spans="1:25" ht="21.4" customHeight="1" x14ac:dyDescent="0.15">
      <c r="A55" s="231" t="s">
        <v>1121</v>
      </c>
      <c r="B55" s="232"/>
      <c r="C55" s="223" t="s">
        <v>1122</v>
      </c>
      <c r="D55" s="235" t="s">
        <v>1123</v>
      </c>
      <c r="E55" s="223" t="s">
        <v>1124</v>
      </c>
      <c r="F55" s="225" t="s">
        <v>1125</v>
      </c>
      <c r="G55" s="250" t="s">
        <v>1631</v>
      </c>
      <c r="H55" s="237" t="s">
        <v>1126</v>
      </c>
      <c r="I55" s="223" t="s">
        <v>1127</v>
      </c>
      <c r="J55" s="262" t="s">
        <v>1128</v>
      </c>
      <c r="K55" s="273" t="str">
        <f t="shared" ref="K55" si="14">$K$1</f>
        <v>７年春号発注数</v>
      </c>
      <c r="L55" s="274"/>
      <c r="M55" s="26"/>
      <c r="N55" s="273" t="str">
        <f t="shared" ref="N55" si="15">$N$1</f>
        <v>７年夏号発注数</v>
      </c>
      <c r="O55" s="274"/>
      <c r="P55" s="26"/>
      <c r="Q55" s="248" t="str">
        <f t="shared" ref="Q55" si="16">$Q$1</f>
        <v>７年秋号発注数</v>
      </c>
      <c r="R55" s="249"/>
      <c r="S55" s="26"/>
      <c r="T55" s="273" t="str">
        <f t="shared" ref="T55" si="17">$T$1</f>
        <v>７年冬号発注数</v>
      </c>
      <c r="U55" s="274"/>
      <c r="V55" s="26"/>
      <c r="W55" s="29"/>
      <c r="X55" s="273" t="str">
        <f t="shared" ref="X55" si="18">$T$1</f>
        <v>７年冬号発注数</v>
      </c>
      <c r="Y55" s="274"/>
    </row>
    <row r="56" spans="1:25" ht="21.4" customHeight="1" thickBot="1" x14ac:dyDescent="0.2">
      <c r="A56" s="233"/>
      <c r="B56" s="234"/>
      <c r="C56" s="224"/>
      <c r="D56" s="236"/>
      <c r="E56" s="224"/>
      <c r="F56" s="226"/>
      <c r="G56" s="251"/>
      <c r="H56" s="238"/>
      <c r="I56" s="224"/>
      <c r="J56" s="277"/>
      <c r="K56" s="17" t="s">
        <v>1129</v>
      </c>
      <c r="L56" s="18" t="s">
        <v>1130</v>
      </c>
      <c r="M56" s="8"/>
      <c r="N56" s="17" t="s">
        <v>1129</v>
      </c>
      <c r="O56" s="18" t="s">
        <v>1130</v>
      </c>
      <c r="P56" s="8"/>
      <c r="Q56" s="17" t="s">
        <v>1129</v>
      </c>
      <c r="R56" s="18" t="s">
        <v>1130</v>
      </c>
      <c r="S56" s="8"/>
      <c r="T56" s="17" t="s">
        <v>1129</v>
      </c>
      <c r="U56" s="18" t="s">
        <v>1130</v>
      </c>
      <c r="V56" s="8"/>
      <c r="W56" s="29"/>
      <c r="X56" s="17" t="s">
        <v>1129</v>
      </c>
      <c r="Y56" s="18" t="s">
        <v>1130</v>
      </c>
    </row>
    <row r="57" spans="1:25" ht="21.4" customHeight="1" x14ac:dyDescent="0.15">
      <c r="A57" s="255" t="s">
        <v>1111</v>
      </c>
      <c r="B57" s="163">
        <v>123</v>
      </c>
      <c r="C57" s="130">
        <v>31501</v>
      </c>
      <c r="D57" s="50">
        <v>1388009468</v>
      </c>
      <c r="E57" s="51" t="s">
        <v>1387</v>
      </c>
      <c r="F57" s="158" t="s">
        <v>1267</v>
      </c>
      <c r="G57" s="158" t="s">
        <v>1633</v>
      </c>
      <c r="H57" s="97" t="s">
        <v>1112</v>
      </c>
      <c r="I57" s="83" t="s">
        <v>1113</v>
      </c>
      <c r="J57" s="54" t="s">
        <v>1114</v>
      </c>
      <c r="K57" s="9"/>
      <c r="L57" s="10"/>
      <c r="M57" s="8"/>
      <c r="N57" s="9"/>
      <c r="O57" s="10"/>
      <c r="P57" s="8"/>
      <c r="Q57" s="9"/>
      <c r="R57" s="10"/>
      <c r="S57" s="8"/>
      <c r="T57" s="9"/>
      <c r="U57" s="10"/>
      <c r="V57" s="8">
        <v>1</v>
      </c>
      <c r="X57" s="9">
        <v>420</v>
      </c>
      <c r="Y57" s="10">
        <v>0</v>
      </c>
    </row>
    <row r="58" spans="1:25" ht="21.4" customHeight="1" x14ac:dyDescent="0.15">
      <c r="A58" s="256"/>
      <c r="B58" s="163">
        <v>124</v>
      </c>
      <c r="C58" s="120">
        <v>31502</v>
      </c>
      <c r="D58" s="41" t="s">
        <v>51</v>
      </c>
      <c r="E58" s="42" t="s">
        <v>1388</v>
      </c>
      <c r="F58" s="158" t="s">
        <v>1267</v>
      </c>
      <c r="G58" s="158" t="s">
        <v>1633</v>
      </c>
      <c r="H58" s="44" t="s">
        <v>1112</v>
      </c>
      <c r="I58" s="45" t="s">
        <v>1113</v>
      </c>
      <c r="J58" s="54" t="s">
        <v>114</v>
      </c>
      <c r="K58" s="9"/>
      <c r="L58" s="10"/>
      <c r="M58" s="8"/>
      <c r="N58" s="9"/>
      <c r="O58" s="10"/>
      <c r="P58" s="8"/>
      <c r="Q58" s="9"/>
      <c r="R58" s="10"/>
      <c r="S58" s="8"/>
      <c r="T58" s="9"/>
      <c r="U58" s="10"/>
      <c r="V58" s="8">
        <v>0</v>
      </c>
      <c r="X58" s="9">
        <v>24</v>
      </c>
      <c r="Y58" s="10">
        <v>0</v>
      </c>
    </row>
    <row r="59" spans="1:25" ht="21.4" customHeight="1" x14ac:dyDescent="0.15">
      <c r="A59" s="256"/>
      <c r="B59" s="163">
        <v>125</v>
      </c>
      <c r="C59" s="120">
        <v>31503</v>
      </c>
      <c r="D59" s="41">
        <v>1388009470</v>
      </c>
      <c r="E59" s="42" t="s">
        <v>1389</v>
      </c>
      <c r="F59" s="158" t="s">
        <v>1267</v>
      </c>
      <c r="G59" s="158" t="s">
        <v>1633</v>
      </c>
      <c r="H59" s="44" t="s">
        <v>1115</v>
      </c>
      <c r="I59" s="45" t="s">
        <v>1116</v>
      </c>
      <c r="J59" s="46" t="s">
        <v>1117</v>
      </c>
      <c r="K59" s="9"/>
      <c r="L59" s="10"/>
      <c r="M59" s="8"/>
      <c r="N59" s="9"/>
      <c r="O59" s="10"/>
      <c r="P59" s="8"/>
      <c r="Q59" s="9"/>
      <c r="R59" s="10"/>
      <c r="S59" s="8"/>
      <c r="T59" s="9"/>
      <c r="U59" s="10"/>
      <c r="V59" s="8">
        <v>0</v>
      </c>
      <c r="X59" s="9">
        <v>395</v>
      </c>
      <c r="Y59" s="10">
        <v>0</v>
      </c>
    </row>
    <row r="60" spans="1:25" ht="21.4" customHeight="1" x14ac:dyDescent="0.15">
      <c r="A60" s="256"/>
      <c r="B60" s="163">
        <v>126</v>
      </c>
      <c r="C60" s="120">
        <v>31504</v>
      </c>
      <c r="D60" s="41" t="s">
        <v>52</v>
      </c>
      <c r="E60" s="42" t="s">
        <v>1390</v>
      </c>
      <c r="F60" s="158" t="s">
        <v>1267</v>
      </c>
      <c r="G60" s="158" t="s">
        <v>1633</v>
      </c>
      <c r="H60" s="44" t="s">
        <v>1115</v>
      </c>
      <c r="I60" s="45" t="s">
        <v>1116</v>
      </c>
      <c r="J60" s="46" t="s">
        <v>1117</v>
      </c>
      <c r="K60" s="9"/>
      <c r="L60" s="10"/>
      <c r="M60" s="8"/>
      <c r="N60" s="9"/>
      <c r="O60" s="10"/>
      <c r="P60" s="8"/>
      <c r="Q60" s="9"/>
      <c r="R60" s="10"/>
      <c r="S60" s="8"/>
      <c r="T60" s="9"/>
      <c r="U60" s="10"/>
      <c r="V60" s="8">
        <v>0</v>
      </c>
      <c r="X60" s="9">
        <v>20</v>
      </c>
      <c r="Y60" s="10">
        <v>0</v>
      </c>
    </row>
    <row r="61" spans="1:25" ht="21.4" customHeight="1" x14ac:dyDescent="0.15">
      <c r="A61" s="256"/>
      <c r="B61" s="163">
        <v>127</v>
      </c>
      <c r="C61" s="120">
        <v>31505</v>
      </c>
      <c r="D61" s="41">
        <v>1399000521</v>
      </c>
      <c r="E61" s="42" t="s">
        <v>1391</v>
      </c>
      <c r="F61" s="158" t="s">
        <v>1267</v>
      </c>
      <c r="G61" s="158" t="s">
        <v>1633</v>
      </c>
      <c r="H61" s="44" t="s">
        <v>1118</v>
      </c>
      <c r="I61" s="45" t="s">
        <v>1119</v>
      </c>
      <c r="J61" s="46" t="s">
        <v>1220</v>
      </c>
      <c r="K61" s="9"/>
      <c r="L61" s="10"/>
      <c r="M61" s="8"/>
      <c r="N61" s="9"/>
      <c r="O61" s="10"/>
      <c r="P61" s="8"/>
      <c r="Q61" s="9"/>
      <c r="R61" s="10"/>
      <c r="S61" s="8"/>
      <c r="T61" s="9"/>
      <c r="U61" s="10"/>
      <c r="V61" s="8">
        <v>1</v>
      </c>
      <c r="X61" s="9">
        <v>300</v>
      </c>
      <c r="Y61" s="10">
        <v>0</v>
      </c>
    </row>
    <row r="62" spans="1:25" ht="21.4" customHeight="1" x14ac:dyDescent="0.15">
      <c r="A62" s="256"/>
      <c r="B62" s="163">
        <v>128</v>
      </c>
      <c r="C62" s="120">
        <v>31506</v>
      </c>
      <c r="D62" s="41" t="s">
        <v>53</v>
      </c>
      <c r="E62" s="42" t="s">
        <v>1392</v>
      </c>
      <c r="F62" s="158" t="s">
        <v>1267</v>
      </c>
      <c r="G62" s="158" t="s">
        <v>1633</v>
      </c>
      <c r="H62" s="44" t="s">
        <v>1118</v>
      </c>
      <c r="I62" s="45" t="s">
        <v>1119</v>
      </c>
      <c r="J62" s="46" t="s">
        <v>1220</v>
      </c>
      <c r="K62" s="9"/>
      <c r="L62" s="10"/>
      <c r="M62" s="8"/>
      <c r="N62" s="9"/>
      <c r="O62" s="10"/>
      <c r="P62" s="8"/>
      <c r="Q62" s="9"/>
      <c r="R62" s="10"/>
      <c r="S62" s="8"/>
      <c r="T62" s="9"/>
      <c r="U62" s="10"/>
      <c r="V62" s="8">
        <v>0</v>
      </c>
      <c r="X62" s="9">
        <v>23</v>
      </c>
      <c r="Y62" s="10">
        <v>0</v>
      </c>
    </row>
    <row r="63" spans="1:25" ht="21.4" customHeight="1" x14ac:dyDescent="0.15">
      <c r="A63" s="256"/>
      <c r="B63" s="163">
        <v>129</v>
      </c>
      <c r="C63" s="120">
        <v>31508</v>
      </c>
      <c r="D63" s="41">
        <v>1377004897</v>
      </c>
      <c r="E63" s="42" t="s">
        <v>1393</v>
      </c>
      <c r="F63" s="158" t="s">
        <v>1267</v>
      </c>
      <c r="G63" s="158" t="s">
        <v>1633</v>
      </c>
      <c r="H63" s="44" t="s">
        <v>1120</v>
      </c>
      <c r="I63" s="45" t="s">
        <v>936</v>
      </c>
      <c r="J63" s="46" t="s">
        <v>937</v>
      </c>
      <c r="K63" s="9"/>
      <c r="L63" s="10"/>
      <c r="M63" s="8"/>
      <c r="N63" s="9"/>
      <c r="O63" s="10"/>
      <c r="P63" s="8"/>
      <c r="Q63" s="9"/>
      <c r="R63" s="10"/>
      <c r="S63" s="8"/>
      <c r="T63" s="9"/>
      <c r="U63" s="10"/>
      <c r="V63" s="8">
        <v>1</v>
      </c>
      <c r="X63" s="9">
        <v>387</v>
      </c>
      <c r="Y63" s="10">
        <v>2</v>
      </c>
    </row>
    <row r="64" spans="1:25" ht="21.4" customHeight="1" x14ac:dyDescent="0.15">
      <c r="A64" s="256"/>
      <c r="B64" s="163">
        <v>130</v>
      </c>
      <c r="C64" s="120">
        <v>31509</v>
      </c>
      <c r="D64" s="41" t="s">
        <v>54</v>
      </c>
      <c r="E64" s="42" t="s">
        <v>1394</v>
      </c>
      <c r="F64" s="158" t="s">
        <v>1267</v>
      </c>
      <c r="G64" s="158" t="s">
        <v>1633</v>
      </c>
      <c r="H64" s="44" t="s">
        <v>1120</v>
      </c>
      <c r="I64" s="45" t="s">
        <v>936</v>
      </c>
      <c r="J64" s="46" t="s">
        <v>937</v>
      </c>
      <c r="K64" s="9"/>
      <c r="L64" s="10"/>
      <c r="M64" s="8"/>
      <c r="N64" s="9"/>
      <c r="O64" s="10"/>
      <c r="P64" s="8"/>
      <c r="Q64" s="9"/>
      <c r="R64" s="10"/>
      <c r="S64" s="8"/>
      <c r="T64" s="9"/>
      <c r="U64" s="10"/>
      <c r="V64" s="8">
        <v>0</v>
      </c>
      <c r="X64" s="9">
        <v>52</v>
      </c>
      <c r="Y64" s="10">
        <v>1</v>
      </c>
    </row>
    <row r="65" spans="1:25" ht="21.4" customHeight="1" x14ac:dyDescent="0.15">
      <c r="A65" s="256"/>
      <c r="B65" s="163">
        <v>131</v>
      </c>
      <c r="C65" s="120">
        <v>31510</v>
      </c>
      <c r="D65" s="41">
        <v>1399005212</v>
      </c>
      <c r="E65" s="42" t="s">
        <v>1395</v>
      </c>
      <c r="F65" s="158" t="s">
        <v>1267</v>
      </c>
      <c r="G65" s="158" t="s">
        <v>1633</v>
      </c>
      <c r="H65" s="44" t="s">
        <v>938</v>
      </c>
      <c r="I65" s="45" t="s">
        <v>1088</v>
      </c>
      <c r="J65" s="46" t="s">
        <v>1089</v>
      </c>
      <c r="K65" s="9"/>
      <c r="L65" s="10"/>
      <c r="M65" s="8"/>
      <c r="N65" s="9"/>
      <c r="O65" s="10"/>
      <c r="P65" s="8"/>
      <c r="Q65" s="9"/>
      <c r="R65" s="10"/>
      <c r="S65" s="8"/>
      <c r="T65" s="9"/>
      <c r="U65" s="10"/>
      <c r="V65" s="8">
        <v>1</v>
      </c>
      <c r="X65" s="9">
        <v>9</v>
      </c>
      <c r="Y65" s="10">
        <v>0</v>
      </c>
    </row>
    <row r="66" spans="1:25" ht="21.4" customHeight="1" x14ac:dyDescent="0.15">
      <c r="A66" s="256"/>
      <c r="B66" s="163">
        <v>132</v>
      </c>
      <c r="C66" s="120">
        <v>31511</v>
      </c>
      <c r="D66" s="41">
        <v>1399012897</v>
      </c>
      <c r="E66" s="42" t="s">
        <v>1396</v>
      </c>
      <c r="F66" s="158" t="s">
        <v>1267</v>
      </c>
      <c r="G66" s="158" t="s">
        <v>1633</v>
      </c>
      <c r="H66" s="44" t="s">
        <v>1090</v>
      </c>
      <c r="I66" s="45" t="s">
        <v>1091</v>
      </c>
      <c r="J66" s="46" t="s">
        <v>1162</v>
      </c>
      <c r="K66" s="15"/>
      <c r="L66" s="10"/>
      <c r="M66" s="136"/>
      <c r="N66" s="9"/>
      <c r="O66" s="10"/>
      <c r="P66" s="136"/>
      <c r="Q66" s="9"/>
      <c r="R66" s="10"/>
      <c r="S66" s="136"/>
      <c r="T66" s="9"/>
      <c r="U66" s="10"/>
      <c r="V66" s="8">
        <v>0</v>
      </c>
      <c r="X66" s="9">
        <v>315</v>
      </c>
      <c r="Y66" s="10">
        <v>2</v>
      </c>
    </row>
    <row r="67" spans="1:25" ht="21.4" customHeight="1" x14ac:dyDescent="0.15">
      <c r="A67" s="256"/>
      <c r="B67" s="163">
        <v>133</v>
      </c>
      <c r="C67" s="120">
        <v>31512</v>
      </c>
      <c r="D67" s="41" t="s">
        <v>55</v>
      </c>
      <c r="E67" s="42" t="s">
        <v>1397</v>
      </c>
      <c r="F67" s="158" t="s">
        <v>1267</v>
      </c>
      <c r="G67" s="158" t="s">
        <v>1633</v>
      </c>
      <c r="H67" s="44" t="s">
        <v>1090</v>
      </c>
      <c r="I67" s="45" t="s">
        <v>1091</v>
      </c>
      <c r="J67" s="46" t="s">
        <v>1162</v>
      </c>
      <c r="K67" s="9"/>
      <c r="L67" s="10"/>
      <c r="M67" s="137"/>
      <c r="N67" s="9"/>
      <c r="O67" s="10"/>
      <c r="P67" s="137"/>
      <c r="Q67" s="9"/>
      <c r="R67" s="10"/>
      <c r="S67" s="136"/>
      <c r="T67" s="9"/>
      <c r="U67" s="10"/>
      <c r="V67" s="8">
        <v>0</v>
      </c>
      <c r="X67" s="9">
        <v>18</v>
      </c>
      <c r="Y67" s="10">
        <v>0</v>
      </c>
    </row>
    <row r="68" spans="1:25" ht="21.4" customHeight="1" x14ac:dyDescent="0.15">
      <c r="A68" s="256"/>
      <c r="B68" s="163">
        <v>134</v>
      </c>
      <c r="C68" s="120">
        <v>31513</v>
      </c>
      <c r="D68" s="41" t="s">
        <v>56</v>
      </c>
      <c r="E68" s="42" t="s">
        <v>1398</v>
      </c>
      <c r="F68" s="158" t="s">
        <v>1267</v>
      </c>
      <c r="G68" s="158" t="s">
        <v>1633</v>
      </c>
      <c r="H68" s="44" t="s">
        <v>15</v>
      </c>
      <c r="I68" s="45" t="s">
        <v>34</v>
      </c>
      <c r="J68" s="46" t="s">
        <v>16</v>
      </c>
      <c r="K68" s="15"/>
      <c r="L68" s="10"/>
      <c r="M68" s="150"/>
      <c r="N68" s="9"/>
      <c r="O68" s="10"/>
      <c r="P68" s="150"/>
      <c r="Q68" s="9"/>
      <c r="R68" s="10"/>
      <c r="S68" s="136"/>
      <c r="T68" s="9"/>
      <c r="U68" s="10"/>
      <c r="V68" s="8">
        <v>0</v>
      </c>
      <c r="X68" s="9">
        <v>18</v>
      </c>
      <c r="Y68" s="10">
        <v>0</v>
      </c>
    </row>
    <row r="69" spans="1:25" ht="21.4" customHeight="1" thickBot="1" x14ac:dyDescent="0.2">
      <c r="A69" s="256"/>
      <c r="B69" s="163">
        <v>135</v>
      </c>
      <c r="C69" s="120">
        <v>31514</v>
      </c>
      <c r="D69" s="41" t="s">
        <v>1221</v>
      </c>
      <c r="E69" s="42" t="s">
        <v>1399</v>
      </c>
      <c r="F69" s="155" t="s">
        <v>1267</v>
      </c>
      <c r="G69" s="158" t="s">
        <v>1633</v>
      </c>
      <c r="H69" s="44" t="s">
        <v>1222</v>
      </c>
      <c r="I69" s="45" t="s">
        <v>1223</v>
      </c>
      <c r="J69" s="46" t="s">
        <v>1224</v>
      </c>
      <c r="K69" s="15"/>
      <c r="L69" s="10"/>
      <c r="M69" s="8"/>
      <c r="N69" s="16"/>
      <c r="O69" s="10"/>
      <c r="P69" s="8"/>
      <c r="Q69" s="16"/>
      <c r="R69" s="10"/>
      <c r="S69" s="136"/>
      <c r="T69" s="16"/>
      <c r="U69" s="10"/>
      <c r="V69" s="8"/>
      <c r="X69" s="16">
        <v>8</v>
      </c>
      <c r="Y69" s="10">
        <v>1</v>
      </c>
    </row>
    <row r="70" spans="1:25" ht="21.4" customHeight="1" thickTop="1" thickBot="1" x14ac:dyDescent="0.2">
      <c r="A70" s="56"/>
      <c r="B70" s="57"/>
      <c r="C70" s="58"/>
      <c r="D70" s="59"/>
      <c r="E70" s="60"/>
      <c r="F70" s="61"/>
      <c r="G70" s="61"/>
      <c r="H70" s="62"/>
      <c r="I70" s="62" t="s">
        <v>967</v>
      </c>
      <c r="J70" s="63"/>
      <c r="K70" s="12">
        <f t="shared" ref="K70:V70" si="19">SUM(K57:K69)</f>
        <v>0</v>
      </c>
      <c r="L70" s="19">
        <f t="shared" si="19"/>
        <v>0</v>
      </c>
      <c r="M70" s="8">
        <f t="shared" si="19"/>
        <v>0</v>
      </c>
      <c r="N70" s="12">
        <f t="shared" si="19"/>
        <v>0</v>
      </c>
      <c r="O70" s="19">
        <f t="shared" si="19"/>
        <v>0</v>
      </c>
      <c r="P70" s="8">
        <f t="shared" si="19"/>
        <v>0</v>
      </c>
      <c r="Q70" s="12">
        <f t="shared" si="19"/>
        <v>0</v>
      </c>
      <c r="R70" s="19">
        <f t="shared" si="19"/>
        <v>0</v>
      </c>
      <c r="S70" s="8">
        <f t="shared" si="19"/>
        <v>0</v>
      </c>
      <c r="T70" s="12">
        <f t="shared" si="19"/>
        <v>0</v>
      </c>
      <c r="U70" s="19">
        <f t="shared" si="19"/>
        <v>0</v>
      </c>
      <c r="V70" s="8">
        <f t="shared" si="19"/>
        <v>4</v>
      </c>
      <c r="W70" s="29"/>
      <c r="X70" s="12">
        <f t="shared" ref="X70:Y70" si="20">SUM(X57:X69)</f>
        <v>1989</v>
      </c>
      <c r="Y70" s="19">
        <f t="shared" si="20"/>
        <v>6</v>
      </c>
    </row>
    <row r="71" spans="1:25" ht="21.4" customHeight="1" x14ac:dyDescent="0.15">
      <c r="A71" s="256" t="s">
        <v>1092</v>
      </c>
      <c r="B71" s="163">
        <v>136</v>
      </c>
      <c r="C71" s="130">
        <v>31601</v>
      </c>
      <c r="D71" s="50">
        <v>1499004725</v>
      </c>
      <c r="E71" s="51" t="s">
        <v>1400</v>
      </c>
      <c r="F71" s="158" t="s">
        <v>1267</v>
      </c>
      <c r="G71" s="158" t="s">
        <v>1633</v>
      </c>
      <c r="H71" s="97" t="s">
        <v>1093</v>
      </c>
      <c r="I71" s="98" t="s">
        <v>1094</v>
      </c>
      <c r="J71" s="54" t="s">
        <v>1225</v>
      </c>
      <c r="K71" s="9"/>
      <c r="L71" s="10"/>
      <c r="M71" s="8"/>
      <c r="N71" s="9"/>
      <c r="O71" s="10"/>
      <c r="P71" s="8"/>
      <c r="Q71" s="9"/>
      <c r="R71" s="10"/>
      <c r="S71" s="8"/>
      <c r="T71" s="9"/>
      <c r="U71" s="10"/>
      <c r="V71" s="8">
        <v>8</v>
      </c>
      <c r="W71" s="29"/>
      <c r="X71" s="9">
        <v>445</v>
      </c>
      <c r="Y71" s="10">
        <v>2</v>
      </c>
    </row>
    <row r="72" spans="1:25" ht="21.4" customHeight="1" x14ac:dyDescent="0.15">
      <c r="A72" s="256"/>
      <c r="B72" s="163">
        <v>137</v>
      </c>
      <c r="C72" s="120">
        <v>31602</v>
      </c>
      <c r="D72" s="41">
        <v>1488009186</v>
      </c>
      <c r="E72" s="42" t="s">
        <v>1401</v>
      </c>
      <c r="F72" s="158" t="s">
        <v>1267</v>
      </c>
      <c r="G72" s="158" t="s">
        <v>1633</v>
      </c>
      <c r="H72" s="44" t="s">
        <v>947</v>
      </c>
      <c r="I72" s="45" t="s">
        <v>948</v>
      </c>
      <c r="J72" s="46" t="s">
        <v>949</v>
      </c>
      <c r="K72" s="9"/>
      <c r="L72" s="10"/>
      <c r="M72" s="8"/>
      <c r="N72" s="9"/>
      <c r="O72" s="10"/>
      <c r="P72" s="8"/>
      <c r="Q72" s="9"/>
      <c r="R72" s="10"/>
      <c r="S72" s="8"/>
      <c r="T72" s="9"/>
      <c r="U72" s="10"/>
      <c r="V72" s="8">
        <v>5</v>
      </c>
      <c r="W72" s="29"/>
      <c r="X72" s="9">
        <v>537</v>
      </c>
      <c r="Y72" s="10">
        <v>5</v>
      </c>
    </row>
    <row r="73" spans="1:25" ht="21.4" customHeight="1" x14ac:dyDescent="0.15">
      <c r="A73" s="256"/>
      <c r="B73" s="163">
        <v>138</v>
      </c>
      <c r="C73" s="120">
        <v>31603</v>
      </c>
      <c r="D73" s="41">
        <v>1488009187</v>
      </c>
      <c r="E73" s="42" t="s">
        <v>1402</v>
      </c>
      <c r="F73" s="158" t="s">
        <v>1267</v>
      </c>
      <c r="G73" s="158" t="s">
        <v>1633</v>
      </c>
      <c r="H73" s="44" t="s">
        <v>950</v>
      </c>
      <c r="I73" s="45" t="s">
        <v>951</v>
      </c>
      <c r="J73" s="46" t="s">
        <v>952</v>
      </c>
      <c r="K73" s="9"/>
      <c r="L73" s="10"/>
      <c r="M73" s="8"/>
      <c r="N73" s="9"/>
      <c r="O73" s="10"/>
      <c r="P73" s="8"/>
      <c r="Q73" s="9"/>
      <c r="R73" s="10"/>
      <c r="S73" s="8"/>
      <c r="T73" s="9"/>
      <c r="U73" s="10"/>
      <c r="V73" s="8">
        <v>2</v>
      </c>
      <c r="W73" s="29"/>
      <c r="X73" s="9">
        <v>261</v>
      </c>
      <c r="Y73" s="10">
        <v>5</v>
      </c>
    </row>
    <row r="74" spans="1:25" ht="21.4" customHeight="1" x14ac:dyDescent="0.15">
      <c r="A74" s="256"/>
      <c r="B74" s="163">
        <v>139</v>
      </c>
      <c r="C74" s="120">
        <v>31604</v>
      </c>
      <c r="D74" s="41">
        <v>1488009185</v>
      </c>
      <c r="E74" s="42" t="s">
        <v>1403</v>
      </c>
      <c r="F74" s="158" t="s">
        <v>1267</v>
      </c>
      <c r="G74" s="158" t="s">
        <v>1633</v>
      </c>
      <c r="H74" s="44" t="s">
        <v>1197</v>
      </c>
      <c r="I74" s="45" t="s">
        <v>6</v>
      </c>
      <c r="J74" s="46" t="s">
        <v>1163</v>
      </c>
      <c r="K74" s="9"/>
      <c r="L74" s="10"/>
      <c r="M74" s="8"/>
      <c r="N74" s="9"/>
      <c r="O74" s="10"/>
      <c r="P74" s="8"/>
      <c r="Q74" s="9"/>
      <c r="R74" s="10"/>
      <c r="S74" s="8"/>
      <c r="T74" s="9"/>
      <c r="U74" s="10"/>
      <c r="V74" s="8">
        <v>4</v>
      </c>
      <c r="W74" s="29"/>
      <c r="X74" s="9">
        <v>349</v>
      </c>
      <c r="Y74" s="10">
        <v>4</v>
      </c>
    </row>
    <row r="75" spans="1:25" ht="21.4" customHeight="1" thickBot="1" x14ac:dyDescent="0.2">
      <c r="A75" s="264"/>
      <c r="B75" s="163">
        <v>140</v>
      </c>
      <c r="C75" s="131">
        <v>31605</v>
      </c>
      <c r="D75" s="66">
        <v>1488009620</v>
      </c>
      <c r="E75" s="67" t="s">
        <v>1404</v>
      </c>
      <c r="F75" s="158" t="s">
        <v>1267</v>
      </c>
      <c r="G75" s="158" t="s">
        <v>1633</v>
      </c>
      <c r="H75" s="68" t="s">
        <v>953</v>
      </c>
      <c r="I75" s="69" t="s">
        <v>954</v>
      </c>
      <c r="J75" s="70" t="s">
        <v>955</v>
      </c>
      <c r="K75" s="6"/>
      <c r="L75" s="10"/>
      <c r="M75" s="8"/>
      <c r="N75" s="11"/>
      <c r="O75" s="10"/>
      <c r="P75" s="8"/>
      <c r="Q75" s="11"/>
      <c r="R75" s="10"/>
      <c r="S75" s="8"/>
      <c r="T75" s="11"/>
      <c r="U75" s="10"/>
      <c r="V75" s="8">
        <v>2</v>
      </c>
      <c r="W75" s="29"/>
      <c r="X75" s="11">
        <v>81</v>
      </c>
      <c r="Y75" s="10">
        <v>2</v>
      </c>
    </row>
    <row r="76" spans="1:25" ht="21.4" customHeight="1" thickTop="1" thickBot="1" x14ac:dyDescent="0.2">
      <c r="A76" s="56"/>
      <c r="B76" s="57"/>
      <c r="C76" s="58"/>
      <c r="D76" s="59"/>
      <c r="E76" s="60"/>
      <c r="F76" s="61"/>
      <c r="G76" s="61"/>
      <c r="H76" s="62"/>
      <c r="I76" s="62" t="s">
        <v>967</v>
      </c>
      <c r="J76" s="63"/>
      <c r="K76" s="12">
        <f>SUM(K71:K75)</f>
        <v>0</v>
      </c>
      <c r="L76" s="13">
        <f t="shared" ref="L76:M76" si="21">SUM(L71:L75)</f>
        <v>0</v>
      </c>
      <c r="M76" s="8">
        <f t="shared" si="21"/>
        <v>0</v>
      </c>
      <c r="N76" s="12">
        <f>SUM(N71:N75)</f>
        <v>0</v>
      </c>
      <c r="O76" s="13">
        <f t="shared" ref="O76:P76" si="22">SUM(O71:O75)</f>
        <v>0</v>
      </c>
      <c r="P76" s="8">
        <f t="shared" si="22"/>
        <v>0</v>
      </c>
      <c r="Q76" s="12">
        <f>SUM(Q71:Q75)</f>
        <v>0</v>
      </c>
      <c r="R76" s="13">
        <f t="shared" ref="R76:S76" si="23">SUM(R71:R75)</f>
        <v>0</v>
      </c>
      <c r="S76" s="8">
        <f t="shared" si="23"/>
        <v>0</v>
      </c>
      <c r="T76" s="12">
        <f>SUM(T71:T75)</f>
        <v>0</v>
      </c>
      <c r="U76" s="13">
        <f t="shared" ref="U76" si="24">SUM(U71:U75)</f>
        <v>0</v>
      </c>
      <c r="V76" s="8">
        <f t="shared" ref="V76" si="25">SUM(V71:V75)</f>
        <v>21</v>
      </c>
      <c r="W76" s="29"/>
      <c r="X76" s="12">
        <f>SUM(X71:X75)</f>
        <v>1673</v>
      </c>
      <c r="Y76" s="13">
        <f t="shared" ref="Y76" si="26">SUM(Y71:Y75)</f>
        <v>18</v>
      </c>
    </row>
    <row r="77" spans="1:25" ht="21.4" customHeight="1" x14ac:dyDescent="0.15">
      <c r="A77" s="256" t="s">
        <v>956</v>
      </c>
      <c r="B77" s="163">
        <v>141</v>
      </c>
      <c r="C77" s="130">
        <v>31701</v>
      </c>
      <c r="D77" s="50">
        <v>1988009236</v>
      </c>
      <c r="E77" s="51" t="s">
        <v>1405</v>
      </c>
      <c r="F77" s="105" t="s">
        <v>1267</v>
      </c>
      <c r="G77" s="105" t="s">
        <v>1633</v>
      </c>
      <c r="H77" s="97" t="s">
        <v>957</v>
      </c>
      <c r="I77" s="98" t="s">
        <v>825</v>
      </c>
      <c r="J77" s="54" t="s">
        <v>826</v>
      </c>
      <c r="K77" s="9"/>
      <c r="L77" s="10"/>
      <c r="M77" s="8"/>
      <c r="N77" s="9"/>
      <c r="O77" s="10"/>
      <c r="P77" s="8"/>
      <c r="Q77" s="9"/>
      <c r="R77" s="10"/>
      <c r="S77" s="8"/>
      <c r="T77" s="9"/>
      <c r="U77" s="10"/>
      <c r="V77" s="8">
        <v>0</v>
      </c>
      <c r="W77" s="29"/>
      <c r="X77" s="9">
        <v>40</v>
      </c>
      <c r="Y77" s="10">
        <v>0</v>
      </c>
    </row>
    <row r="78" spans="1:25" ht="21.4" customHeight="1" x14ac:dyDescent="0.15">
      <c r="A78" s="256"/>
      <c r="B78" s="163">
        <v>142</v>
      </c>
      <c r="C78" s="120">
        <v>31703</v>
      </c>
      <c r="D78" s="41">
        <v>1988009237</v>
      </c>
      <c r="E78" s="42" t="s">
        <v>1406</v>
      </c>
      <c r="F78" s="105" t="s">
        <v>1267</v>
      </c>
      <c r="G78" s="105" t="s">
        <v>1633</v>
      </c>
      <c r="H78" s="44" t="s">
        <v>827</v>
      </c>
      <c r="I78" s="45" t="s">
        <v>828</v>
      </c>
      <c r="J78" s="46" t="s">
        <v>829</v>
      </c>
      <c r="K78" s="9"/>
      <c r="L78" s="10"/>
      <c r="M78" s="8"/>
      <c r="N78" s="9"/>
      <c r="O78" s="10"/>
      <c r="P78" s="8"/>
      <c r="Q78" s="9"/>
      <c r="R78" s="10"/>
      <c r="S78" s="8"/>
      <c r="T78" s="9"/>
      <c r="U78" s="10"/>
      <c r="V78" s="8">
        <v>15</v>
      </c>
      <c r="W78" s="29"/>
      <c r="X78" s="9">
        <v>351</v>
      </c>
      <c r="Y78" s="10">
        <v>10</v>
      </c>
    </row>
    <row r="79" spans="1:25" ht="21.4" customHeight="1" thickBot="1" x14ac:dyDescent="0.2">
      <c r="A79" s="264"/>
      <c r="B79" s="109">
        <v>143</v>
      </c>
      <c r="C79" s="131">
        <v>31704</v>
      </c>
      <c r="D79" s="66" t="s">
        <v>57</v>
      </c>
      <c r="E79" s="67" t="s">
        <v>1407</v>
      </c>
      <c r="F79" s="105" t="s">
        <v>1267</v>
      </c>
      <c r="G79" s="105" t="s">
        <v>1633</v>
      </c>
      <c r="H79" s="68" t="s">
        <v>830</v>
      </c>
      <c r="I79" s="69" t="s">
        <v>831</v>
      </c>
      <c r="J79" s="70" t="s">
        <v>832</v>
      </c>
      <c r="K79" s="11"/>
      <c r="L79" s="10"/>
      <c r="M79" s="8"/>
      <c r="N79" s="11"/>
      <c r="O79" s="10"/>
      <c r="P79" s="8"/>
      <c r="Q79" s="11"/>
      <c r="R79" s="10"/>
      <c r="S79" s="8"/>
      <c r="T79" s="11"/>
      <c r="U79" s="10"/>
      <c r="V79" s="8">
        <v>21</v>
      </c>
      <c r="W79" s="29"/>
      <c r="X79" s="11">
        <v>188</v>
      </c>
      <c r="Y79" s="10">
        <v>21</v>
      </c>
    </row>
    <row r="80" spans="1:25" ht="21.4" customHeight="1" thickTop="1" thickBot="1" x14ac:dyDescent="0.2">
      <c r="A80" s="56"/>
      <c r="B80" s="57"/>
      <c r="C80" s="58"/>
      <c r="D80" s="59"/>
      <c r="E80" s="60"/>
      <c r="F80" s="61"/>
      <c r="G80" s="61"/>
      <c r="H80" s="62"/>
      <c r="I80" s="62" t="s">
        <v>967</v>
      </c>
      <c r="J80" s="63"/>
      <c r="K80" s="12">
        <f>SUM(K77:K79)</f>
        <v>0</v>
      </c>
      <c r="L80" s="13">
        <f>SUM(L77:L79)</f>
        <v>0</v>
      </c>
      <c r="M80" s="8"/>
      <c r="N80" s="12">
        <f>SUM(N77:N79)</f>
        <v>0</v>
      </c>
      <c r="O80" s="13">
        <f>SUM(O77:O79)</f>
        <v>0</v>
      </c>
      <c r="P80" s="8"/>
      <c r="Q80" s="12">
        <f>SUM(Q77:Q79)</f>
        <v>0</v>
      </c>
      <c r="R80" s="13">
        <f>SUM(R77:R79)</f>
        <v>0</v>
      </c>
      <c r="S80" s="8"/>
      <c r="T80" s="12">
        <f>SUM(T77:T79)</f>
        <v>0</v>
      </c>
      <c r="U80" s="13">
        <f>SUM(U77:U79)</f>
        <v>0</v>
      </c>
      <c r="V80" s="8"/>
      <c r="W80" s="29"/>
      <c r="X80" s="12">
        <f>SUM(X77:X79)</f>
        <v>579</v>
      </c>
      <c r="Y80" s="13">
        <f>SUM(Y77:Y79)</f>
        <v>31</v>
      </c>
    </row>
    <row r="81" spans="1:25" ht="21.4" customHeight="1" x14ac:dyDescent="0.15">
      <c r="A81" s="256" t="s">
        <v>833</v>
      </c>
      <c r="B81" s="163">
        <v>144</v>
      </c>
      <c r="C81" s="130">
        <v>31801</v>
      </c>
      <c r="D81" s="50">
        <v>2288009635</v>
      </c>
      <c r="E81" s="51" t="s">
        <v>1408</v>
      </c>
      <c r="F81" s="158" t="s">
        <v>1267</v>
      </c>
      <c r="G81" s="158" t="s">
        <v>1633</v>
      </c>
      <c r="H81" s="97" t="s">
        <v>834</v>
      </c>
      <c r="I81" s="98" t="s">
        <v>835</v>
      </c>
      <c r="J81" s="54" t="s">
        <v>836</v>
      </c>
      <c r="K81" s="9"/>
      <c r="L81" s="10"/>
      <c r="M81" s="8"/>
      <c r="N81" s="9"/>
      <c r="O81" s="10"/>
      <c r="P81" s="8"/>
      <c r="Q81" s="9"/>
      <c r="R81" s="10"/>
      <c r="S81" s="8"/>
      <c r="T81" s="9"/>
      <c r="U81" s="10"/>
      <c r="V81" s="8">
        <v>0</v>
      </c>
      <c r="W81" s="29"/>
      <c r="X81" s="9">
        <v>61</v>
      </c>
      <c r="Y81" s="10">
        <v>2</v>
      </c>
    </row>
    <row r="82" spans="1:25" ht="21.4" customHeight="1" x14ac:dyDescent="0.15">
      <c r="A82" s="256"/>
      <c r="B82" s="163">
        <v>145</v>
      </c>
      <c r="C82" s="120">
        <v>31802</v>
      </c>
      <c r="D82" s="41">
        <v>2288009239</v>
      </c>
      <c r="E82" s="42" t="s">
        <v>1409</v>
      </c>
      <c r="F82" s="158" t="s">
        <v>1267</v>
      </c>
      <c r="G82" s="158" t="s">
        <v>1633</v>
      </c>
      <c r="H82" s="44" t="s">
        <v>837</v>
      </c>
      <c r="I82" s="45" t="s">
        <v>838</v>
      </c>
      <c r="J82" s="46" t="s">
        <v>839</v>
      </c>
      <c r="K82" s="9"/>
      <c r="L82" s="10"/>
      <c r="M82" s="8"/>
      <c r="N82" s="9"/>
      <c r="O82" s="10"/>
      <c r="P82" s="8"/>
      <c r="Q82" s="9"/>
      <c r="R82" s="10"/>
      <c r="S82" s="8"/>
      <c r="T82" s="9"/>
      <c r="U82" s="10"/>
      <c r="V82" s="8">
        <v>5</v>
      </c>
      <c r="W82" s="29"/>
      <c r="X82" s="9">
        <v>579</v>
      </c>
      <c r="Y82" s="10">
        <v>5</v>
      </c>
    </row>
    <row r="83" spans="1:25" ht="21.4" customHeight="1" x14ac:dyDescent="0.15">
      <c r="A83" s="256"/>
      <c r="B83" s="163">
        <v>146</v>
      </c>
      <c r="C83" s="120">
        <v>31803</v>
      </c>
      <c r="D83" s="41">
        <v>2288009240</v>
      </c>
      <c r="E83" s="42" t="s">
        <v>1410</v>
      </c>
      <c r="F83" s="158" t="s">
        <v>1267</v>
      </c>
      <c r="G83" s="158" t="s">
        <v>1633</v>
      </c>
      <c r="H83" s="44" t="s">
        <v>840</v>
      </c>
      <c r="I83" s="45" t="s">
        <v>841</v>
      </c>
      <c r="J83" s="46" t="s">
        <v>842</v>
      </c>
      <c r="K83" s="9"/>
      <c r="L83" s="10"/>
      <c r="M83" s="8"/>
      <c r="N83" s="9"/>
      <c r="O83" s="10"/>
      <c r="P83" s="8"/>
      <c r="Q83" s="9"/>
      <c r="R83" s="10"/>
      <c r="S83" s="8"/>
      <c r="T83" s="9"/>
      <c r="U83" s="10"/>
      <c r="V83" s="8">
        <v>5</v>
      </c>
      <c r="W83" s="138"/>
      <c r="X83" s="9">
        <v>63</v>
      </c>
      <c r="Y83" s="10">
        <v>5</v>
      </c>
    </row>
    <row r="84" spans="1:25" ht="21.4" customHeight="1" x14ac:dyDescent="0.15">
      <c r="A84" s="256"/>
      <c r="B84" s="163">
        <v>147</v>
      </c>
      <c r="C84" s="120">
        <v>31804</v>
      </c>
      <c r="D84" s="41">
        <v>2299007534</v>
      </c>
      <c r="E84" s="42" t="s">
        <v>1411</v>
      </c>
      <c r="F84" s="158" t="s">
        <v>1267</v>
      </c>
      <c r="G84" s="158" t="s">
        <v>1633</v>
      </c>
      <c r="H84" s="44" t="s">
        <v>843</v>
      </c>
      <c r="I84" s="45" t="s">
        <v>844</v>
      </c>
      <c r="J84" s="46" t="s">
        <v>845</v>
      </c>
      <c r="K84" s="9"/>
      <c r="L84" s="10"/>
      <c r="M84" s="8"/>
      <c r="N84" s="9"/>
      <c r="O84" s="10"/>
      <c r="P84" s="8"/>
      <c r="Q84" s="9"/>
      <c r="R84" s="10"/>
      <c r="S84" s="8"/>
      <c r="T84" s="9"/>
      <c r="U84" s="10"/>
      <c r="V84" s="8">
        <v>6</v>
      </c>
      <c r="W84" s="138"/>
      <c r="X84" s="9">
        <v>619</v>
      </c>
      <c r="Y84" s="10">
        <v>7</v>
      </c>
    </row>
    <row r="85" spans="1:25" ht="21.4" customHeight="1" x14ac:dyDescent="0.15">
      <c r="A85" s="256"/>
      <c r="B85" s="163">
        <v>148</v>
      </c>
      <c r="C85" s="120">
        <v>31805</v>
      </c>
      <c r="D85" s="41">
        <v>2288009242</v>
      </c>
      <c r="E85" s="42" t="s">
        <v>1412</v>
      </c>
      <c r="F85" s="158" t="s">
        <v>1267</v>
      </c>
      <c r="G85" s="158" t="s">
        <v>1633</v>
      </c>
      <c r="H85" s="44" t="s">
        <v>978</v>
      </c>
      <c r="I85" s="45" t="s">
        <v>979</v>
      </c>
      <c r="J85" s="46" t="s">
        <v>980</v>
      </c>
      <c r="K85" s="9"/>
      <c r="L85" s="10"/>
      <c r="M85" s="8"/>
      <c r="N85" s="9"/>
      <c r="O85" s="10"/>
      <c r="P85" s="8"/>
      <c r="Q85" s="9"/>
      <c r="R85" s="10"/>
      <c r="S85" s="8"/>
      <c r="T85" s="9"/>
      <c r="U85" s="10"/>
      <c r="V85" s="8">
        <v>0</v>
      </c>
      <c r="W85" s="138"/>
      <c r="X85" s="9">
        <v>130</v>
      </c>
      <c r="Y85" s="10">
        <v>0</v>
      </c>
    </row>
    <row r="86" spans="1:25" ht="21.4" customHeight="1" x14ac:dyDescent="0.15">
      <c r="A86" s="256"/>
      <c r="B86" s="163">
        <v>149</v>
      </c>
      <c r="C86" s="120">
        <v>31806</v>
      </c>
      <c r="D86" s="41">
        <v>2288009243</v>
      </c>
      <c r="E86" s="42" t="s">
        <v>1413</v>
      </c>
      <c r="F86" s="158" t="s">
        <v>1267</v>
      </c>
      <c r="G86" s="158" t="s">
        <v>1633</v>
      </c>
      <c r="H86" s="44" t="s">
        <v>981</v>
      </c>
      <c r="I86" s="45" t="s">
        <v>982</v>
      </c>
      <c r="J86" s="46" t="s">
        <v>983</v>
      </c>
      <c r="K86" s="9"/>
      <c r="L86" s="10"/>
      <c r="M86" s="8"/>
      <c r="N86" s="9"/>
      <c r="O86" s="10"/>
      <c r="P86" s="8"/>
      <c r="Q86" s="9"/>
      <c r="R86" s="10"/>
      <c r="S86" s="8"/>
      <c r="T86" s="9"/>
      <c r="U86" s="10"/>
      <c r="V86" s="8">
        <v>0</v>
      </c>
      <c r="W86" s="138"/>
      <c r="X86" s="9">
        <v>40</v>
      </c>
      <c r="Y86" s="10">
        <v>0</v>
      </c>
    </row>
    <row r="87" spans="1:25" ht="21.4" customHeight="1" x14ac:dyDescent="0.15">
      <c r="A87" s="256"/>
      <c r="B87" s="163">
        <v>150</v>
      </c>
      <c r="C87" s="120">
        <v>31807</v>
      </c>
      <c r="D87" s="41" t="s">
        <v>1137</v>
      </c>
      <c r="E87" s="139" t="s">
        <v>1414</v>
      </c>
      <c r="F87" s="158" t="s">
        <v>1267</v>
      </c>
      <c r="G87" s="158" t="s">
        <v>1633</v>
      </c>
      <c r="H87" s="44" t="s">
        <v>984</v>
      </c>
      <c r="I87" s="45" t="s">
        <v>985</v>
      </c>
      <c r="J87" s="46" t="s">
        <v>986</v>
      </c>
      <c r="K87" s="9"/>
      <c r="L87" s="10"/>
      <c r="M87" s="8"/>
      <c r="N87" s="9"/>
      <c r="O87" s="10"/>
      <c r="P87" s="8"/>
      <c r="Q87" s="9"/>
      <c r="R87" s="10"/>
      <c r="S87" s="8"/>
      <c r="T87" s="9"/>
      <c r="U87" s="10"/>
      <c r="V87" s="8">
        <v>0</v>
      </c>
      <c r="W87" s="138"/>
      <c r="X87" s="9">
        <v>63</v>
      </c>
      <c r="Y87" s="10">
        <v>1</v>
      </c>
    </row>
    <row r="88" spans="1:25" ht="21.4" customHeight="1" x14ac:dyDescent="0.15">
      <c r="A88" s="256"/>
      <c r="B88" s="163">
        <v>151</v>
      </c>
      <c r="C88" s="120">
        <v>31808</v>
      </c>
      <c r="D88" s="41">
        <v>2288013657</v>
      </c>
      <c r="E88" s="42" t="s">
        <v>1415</v>
      </c>
      <c r="F88" s="158" t="s">
        <v>1267</v>
      </c>
      <c r="G88" s="158" t="s">
        <v>1633</v>
      </c>
      <c r="H88" s="44" t="s">
        <v>987</v>
      </c>
      <c r="I88" s="45" t="s">
        <v>988</v>
      </c>
      <c r="J88" s="46" t="s">
        <v>989</v>
      </c>
      <c r="K88" s="9"/>
      <c r="L88" s="10"/>
      <c r="M88" s="8"/>
      <c r="N88" s="9"/>
      <c r="O88" s="10"/>
      <c r="P88" s="8"/>
      <c r="Q88" s="9"/>
      <c r="R88" s="10"/>
      <c r="S88" s="8"/>
      <c r="T88" s="9"/>
      <c r="U88" s="10"/>
      <c r="V88" s="8">
        <v>2</v>
      </c>
      <c r="W88" s="138"/>
      <c r="X88" s="9">
        <v>108</v>
      </c>
      <c r="Y88" s="10">
        <v>2</v>
      </c>
    </row>
    <row r="89" spans="1:25" ht="21.4" customHeight="1" x14ac:dyDescent="0.15">
      <c r="A89" s="256"/>
      <c r="B89" s="163">
        <v>152</v>
      </c>
      <c r="C89" s="120">
        <v>31809</v>
      </c>
      <c r="D89" s="41">
        <v>2277001895</v>
      </c>
      <c r="E89" s="42" t="s">
        <v>1416</v>
      </c>
      <c r="F89" s="158" t="s">
        <v>1267</v>
      </c>
      <c r="G89" s="158" t="s">
        <v>1633</v>
      </c>
      <c r="H89" s="44" t="s">
        <v>993</v>
      </c>
      <c r="I89" s="45" t="s">
        <v>994</v>
      </c>
      <c r="J89" s="46" t="s">
        <v>1226</v>
      </c>
      <c r="K89" s="9"/>
      <c r="L89" s="10"/>
      <c r="M89" s="8"/>
      <c r="N89" s="9"/>
      <c r="O89" s="10"/>
      <c r="P89" s="8"/>
      <c r="Q89" s="9"/>
      <c r="R89" s="10"/>
      <c r="S89" s="8"/>
      <c r="T89" s="9"/>
      <c r="U89" s="10"/>
      <c r="V89" s="8" t="s">
        <v>1298</v>
      </c>
      <c r="W89" s="29"/>
      <c r="X89" s="9">
        <v>597</v>
      </c>
      <c r="Y89" s="10">
        <v>5</v>
      </c>
    </row>
    <row r="90" spans="1:25" ht="21.4" customHeight="1" x14ac:dyDescent="0.15">
      <c r="A90" s="256"/>
      <c r="B90" s="163">
        <v>153</v>
      </c>
      <c r="C90" s="120">
        <v>31810</v>
      </c>
      <c r="D90" s="41">
        <v>2288009246</v>
      </c>
      <c r="E90" s="42" t="s">
        <v>1417</v>
      </c>
      <c r="F90" s="158" t="s">
        <v>1267</v>
      </c>
      <c r="G90" s="158" t="s">
        <v>1633</v>
      </c>
      <c r="H90" s="44" t="s">
        <v>995</v>
      </c>
      <c r="I90" s="45" t="s">
        <v>996</v>
      </c>
      <c r="J90" s="46" t="s">
        <v>997</v>
      </c>
      <c r="K90" s="9"/>
      <c r="L90" s="10"/>
      <c r="M90" s="8"/>
      <c r="N90" s="9"/>
      <c r="O90" s="10"/>
      <c r="P90" s="8"/>
      <c r="Q90" s="9"/>
      <c r="R90" s="10"/>
      <c r="S90" s="8"/>
      <c r="T90" s="9"/>
      <c r="U90" s="10"/>
      <c r="V90" s="8">
        <v>0</v>
      </c>
      <c r="W90" s="29"/>
      <c r="X90" s="9">
        <v>37</v>
      </c>
      <c r="Y90" s="10">
        <v>0</v>
      </c>
    </row>
    <row r="91" spans="1:25" ht="21.4" customHeight="1" thickBot="1" x14ac:dyDescent="0.2">
      <c r="A91" s="264"/>
      <c r="B91" s="163">
        <v>154</v>
      </c>
      <c r="C91" s="131">
        <v>31811</v>
      </c>
      <c r="D91" s="66">
        <v>2288009247</v>
      </c>
      <c r="E91" s="67" t="s">
        <v>1418</v>
      </c>
      <c r="F91" s="158" t="s">
        <v>1267</v>
      </c>
      <c r="G91" s="158" t="s">
        <v>1633</v>
      </c>
      <c r="H91" s="68" t="s">
        <v>998</v>
      </c>
      <c r="I91" s="69" t="s">
        <v>999</v>
      </c>
      <c r="J91" s="70" t="s">
        <v>1000</v>
      </c>
      <c r="K91" s="6"/>
      <c r="L91" s="10"/>
      <c r="M91" s="8"/>
      <c r="N91" s="11"/>
      <c r="O91" s="10"/>
      <c r="P91" s="8"/>
      <c r="Q91" s="11"/>
      <c r="R91" s="10"/>
      <c r="S91" s="8"/>
      <c r="T91" s="11"/>
      <c r="U91" s="10"/>
      <c r="V91" s="8">
        <v>0</v>
      </c>
      <c r="W91" s="29"/>
      <c r="X91" s="11">
        <v>119</v>
      </c>
      <c r="Y91" s="10">
        <v>0</v>
      </c>
    </row>
    <row r="92" spans="1:25" ht="21.4" customHeight="1" thickTop="1" thickBot="1" x14ac:dyDescent="0.2">
      <c r="A92" s="56"/>
      <c r="B92" s="57"/>
      <c r="C92" s="58"/>
      <c r="D92" s="59"/>
      <c r="E92" s="60"/>
      <c r="F92" s="61"/>
      <c r="G92" s="61"/>
      <c r="H92" s="62"/>
      <c r="I92" s="62" t="s">
        <v>967</v>
      </c>
      <c r="J92" s="63"/>
      <c r="K92" s="12">
        <f t="shared" ref="K92:L92" si="27">SUM(K81:K91)</f>
        <v>0</v>
      </c>
      <c r="L92" s="13">
        <f t="shared" si="27"/>
        <v>0</v>
      </c>
      <c r="N92" s="12">
        <f t="shared" ref="N92:O92" si="28">SUM(N81:N91)</f>
        <v>0</v>
      </c>
      <c r="O92" s="13">
        <f t="shared" si="28"/>
        <v>0</v>
      </c>
      <c r="Q92" s="12">
        <f t="shared" ref="Q92:R92" si="29">SUM(Q81:Q91)</f>
        <v>0</v>
      </c>
      <c r="R92" s="13">
        <f t="shared" si="29"/>
        <v>0</v>
      </c>
      <c r="T92" s="12">
        <f t="shared" ref="T92:U92" si="30">SUM(T81:T91)</f>
        <v>0</v>
      </c>
      <c r="U92" s="13">
        <f t="shared" si="30"/>
        <v>0</v>
      </c>
      <c r="W92" s="29"/>
      <c r="X92" s="12">
        <f t="shared" ref="X92:Y92" si="31">SUM(X81:X91)</f>
        <v>2416</v>
      </c>
      <c r="Y92" s="13">
        <f t="shared" si="31"/>
        <v>27</v>
      </c>
    </row>
    <row r="93" spans="1:25" ht="21.4" customHeight="1" thickBot="1" x14ac:dyDescent="0.2">
      <c r="W93" s="29"/>
    </row>
    <row r="94" spans="1:25" ht="21.4" customHeight="1" thickBot="1" x14ac:dyDescent="0.2">
      <c r="J94" s="102" t="s">
        <v>41</v>
      </c>
      <c r="K94" s="24">
        <f>K12+K20+K29+K38+K53+K70+K76+K80+K92</f>
        <v>0</v>
      </c>
      <c r="L94" s="25">
        <f>L12+L20+L29+L38+L53+L70+L76+L80+L92</f>
        <v>0</v>
      </c>
      <c r="N94" s="24">
        <f>N12+N20+N29+N38+N53+N70+N76+N80+N92</f>
        <v>0</v>
      </c>
      <c r="O94" s="25">
        <f>O12+O20+O29+O38+O53+O70+O76+O80+O92</f>
        <v>0</v>
      </c>
      <c r="Q94" s="220">
        <f>Q12+Q20+Q29+Q38+Q53+Q70+Q76+Q80+Q92</f>
        <v>0</v>
      </c>
      <c r="R94" s="25">
        <f>R12+R20+R29+R38+R53+R70+R76+R80+R92</f>
        <v>0</v>
      </c>
      <c r="T94" s="24">
        <f>T12+T20+T29+T38+T53+T70+T76+T80+T92</f>
        <v>0</v>
      </c>
      <c r="U94" s="25">
        <f>U12+U20+U29+U38+U53+U70+U76+U80+U92</f>
        <v>0</v>
      </c>
      <c r="W94" s="104"/>
      <c r="X94" s="24">
        <f>X12+X20+X29+X38+X53+X70+X76+X80+X92</f>
        <v>17969</v>
      </c>
      <c r="Y94" s="25">
        <f>Y12+Y20+Y29+Y38+Y53+Y70+Y76+Y80+Y92</f>
        <v>221</v>
      </c>
    </row>
    <row r="95" spans="1:25" ht="21.4" customHeight="1" x14ac:dyDescent="0.15"/>
    <row r="96" spans="1:25" ht="21.4" customHeight="1" x14ac:dyDescent="0.15"/>
    <row r="97" ht="21.4" customHeight="1" x14ac:dyDescent="0.15"/>
    <row r="98" ht="21.4" customHeight="1" x14ac:dyDescent="0.15"/>
    <row r="99" ht="21.4" customHeight="1" x14ac:dyDescent="0.15"/>
    <row r="100" ht="21.4" customHeight="1" x14ac:dyDescent="0.15"/>
    <row r="101" ht="21.4" customHeight="1" x14ac:dyDescent="0.15"/>
    <row r="102" ht="21.4" customHeight="1" x14ac:dyDescent="0.15"/>
    <row r="103" ht="21.4" customHeight="1" x14ac:dyDescent="0.15"/>
    <row r="104" ht="21.4" customHeight="1" x14ac:dyDescent="0.15"/>
    <row r="105" ht="21.4" customHeight="1" x14ac:dyDescent="0.15"/>
    <row r="106" ht="21.4" customHeight="1" x14ac:dyDescent="0.15"/>
    <row r="107" ht="21.4" customHeight="1" x14ac:dyDescent="0.15"/>
    <row r="108" ht="21.4" customHeight="1" x14ac:dyDescent="0.15"/>
    <row r="109" ht="21.4" customHeight="1" x14ac:dyDescent="0.15"/>
    <row r="110" ht="21.4" customHeight="1" x14ac:dyDescent="0.15"/>
    <row r="111" ht="21.4" customHeight="1" x14ac:dyDescent="0.15"/>
    <row r="112" ht="21.4" customHeight="1" x14ac:dyDescent="0.15"/>
    <row r="113" ht="21.4" customHeight="1" x14ac:dyDescent="0.15"/>
    <row r="114" ht="21.4" customHeight="1" x14ac:dyDescent="0.15"/>
    <row r="115" ht="21.4" customHeight="1" x14ac:dyDescent="0.15"/>
    <row r="116" ht="21.4" customHeight="1" x14ac:dyDescent="0.15"/>
    <row r="117" ht="21.4" customHeight="1" x14ac:dyDescent="0.15"/>
    <row r="118" ht="21.4" customHeight="1" x14ac:dyDescent="0.15"/>
    <row r="119" ht="21.4" customHeight="1" x14ac:dyDescent="0.15"/>
    <row r="120" ht="21.4" customHeight="1" x14ac:dyDescent="0.15"/>
    <row r="121" ht="21.4" customHeight="1" x14ac:dyDescent="0.15"/>
    <row r="122" ht="21.4" customHeight="1" x14ac:dyDescent="0.15"/>
    <row r="123" ht="21.4" customHeight="1" x14ac:dyDescent="0.15"/>
    <row r="124" ht="21.4" customHeight="1" x14ac:dyDescent="0.15"/>
    <row r="125" ht="21.4" customHeight="1" x14ac:dyDescent="0.15"/>
    <row r="126" ht="21.4" customHeight="1" x14ac:dyDescent="0.15"/>
    <row r="127" ht="21.4" customHeight="1" x14ac:dyDescent="0.15"/>
    <row r="128" ht="21.4" customHeight="1" x14ac:dyDescent="0.15"/>
    <row r="129" ht="21.4" customHeight="1" x14ac:dyDescent="0.15"/>
  </sheetData>
  <mergeCells count="39">
    <mergeCell ref="X1:Y1"/>
    <mergeCell ref="X55:Y55"/>
    <mergeCell ref="A77:A79"/>
    <mergeCell ref="A81:A91"/>
    <mergeCell ref="A13:A19"/>
    <mergeCell ref="A21:A28"/>
    <mergeCell ref="A30:A37"/>
    <mergeCell ref="A39:A52"/>
    <mergeCell ref="A55:B56"/>
    <mergeCell ref="A20:J20"/>
    <mergeCell ref="F55:F56"/>
    <mergeCell ref="H55:H56"/>
    <mergeCell ref="I55:I56"/>
    <mergeCell ref="J55:J56"/>
    <mergeCell ref="A71:A75"/>
    <mergeCell ref="A57:A69"/>
    <mergeCell ref="F1:F2"/>
    <mergeCell ref="A3:A11"/>
    <mergeCell ref="A12:J12"/>
    <mergeCell ref="C55:C56"/>
    <mergeCell ref="D55:D56"/>
    <mergeCell ref="E55:E56"/>
    <mergeCell ref="A1:B2"/>
    <mergeCell ref="C1:C2"/>
    <mergeCell ref="D1:D2"/>
    <mergeCell ref="E1:E2"/>
    <mergeCell ref="G1:G2"/>
    <mergeCell ref="G55:G56"/>
    <mergeCell ref="T1:U1"/>
    <mergeCell ref="T55:U55"/>
    <mergeCell ref="I1:I2"/>
    <mergeCell ref="J1:J2"/>
    <mergeCell ref="H1:H2"/>
    <mergeCell ref="K1:L1"/>
    <mergeCell ref="K55:L55"/>
    <mergeCell ref="N1:O1"/>
    <mergeCell ref="N55:O55"/>
    <mergeCell ref="Q1:R1"/>
    <mergeCell ref="Q55:R55"/>
  </mergeCells>
  <phoneticPr fontId="11"/>
  <pageMargins left="0.59055118110236227" right="0" top="0.78740157480314965" bottom="0" header="0.51181102362204722" footer="0.51181102362204722"/>
  <pageSetup paperSize="9" scale="70" fitToHeight="0" orientation="portrait" r:id="rId1"/>
  <headerFooter>
    <oddHeader>&amp;C&amp;14令和５年度　リーダーシップ購読数</oddHeader>
  </headerFooter>
  <ignoredErrors>
    <ignoredError sqref="D8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2"/>
  <sheetViews>
    <sheetView topLeftCell="A19" zoomScaleNormal="100" workbookViewId="0">
      <selection activeCell="X43" sqref="X43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4" max="25" width="7.625" customWidth="1"/>
  </cols>
  <sheetData>
    <row r="1" spans="1:26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  <c r="Z1" s="29"/>
    </row>
    <row r="2" spans="1:26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  <c r="Z2" s="29"/>
    </row>
    <row r="3" spans="1:26" ht="21.4" customHeight="1" x14ac:dyDescent="0.15">
      <c r="A3" s="255" t="s">
        <v>846</v>
      </c>
      <c r="B3" s="64">
        <v>155</v>
      </c>
      <c r="C3" s="33">
        <v>41901</v>
      </c>
      <c r="D3" s="34">
        <v>1588009214</v>
      </c>
      <c r="E3" s="35" t="s">
        <v>1419</v>
      </c>
      <c r="F3" s="140" t="s">
        <v>1267</v>
      </c>
      <c r="G3" s="140" t="s">
        <v>1633</v>
      </c>
      <c r="H3" s="37" t="s">
        <v>847</v>
      </c>
      <c r="I3" s="38" t="s">
        <v>848</v>
      </c>
      <c r="J3" s="39" t="s">
        <v>849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4</v>
      </c>
      <c r="W3" s="29"/>
      <c r="X3" s="14">
        <v>470</v>
      </c>
      <c r="Y3" s="10">
        <v>5</v>
      </c>
    </row>
    <row r="4" spans="1:26" ht="21.4" customHeight="1" x14ac:dyDescent="0.15">
      <c r="A4" s="256"/>
      <c r="B4" s="163">
        <v>156</v>
      </c>
      <c r="C4" s="40">
        <v>41902</v>
      </c>
      <c r="D4" s="41">
        <v>1588009213</v>
      </c>
      <c r="E4" s="42" t="s">
        <v>1420</v>
      </c>
      <c r="F4" s="47" t="s">
        <v>1265</v>
      </c>
      <c r="G4" s="47" t="s">
        <v>1632</v>
      </c>
      <c r="H4" s="44" t="s">
        <v>850</v>
      </c>
      <c r="I4" s="45" t="s">
        <v>851</v>
      </c>
      <c r="J4" s="46" t="s">
        <v>852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0</v>
      </c>
      <c r="W4" s="29"/>
      <c r="X4" s="9">
        <v>66</v>
      </c>
      <c r="Y4" s="10">
        <v>0</v>
      </c>
    </row>
    <row r="5" spans="1:26" ht="21.4" customHeight="1" x14ac:dyDescent="0.15">
      <c r="A5" s="256"/>
      <c r="B5" s="163">
        <v>157</v>
      </c>
      <c r="C5" s="40">
        <v>41904</v>
      </c>
      <c r="D5" s="41">
        <v>1588009210</v>
      </c>
      <c r="E5" s="42" t="s">
        <v>1421</v>
      </c>
      <c r="F5" s="47" t="s">
        <v>1265</v>
      </c>
      <c r="G5" s="47" t="s">
        <v>1632</v>
      </c>
      <c r="H5" s="44" t="s">
        <v>853</v>
      </c>
      <c r="I5" s="45" t="s">
        <v>990</v>
      </c>
      <c r="J5" s="46" t="s">
        <v>991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1</v>
      </c>
      <c r="W5" s="29"/>
      <c r="X5" s="9">
        <v>465</v>
      </c>
      <c r="Y5" s="10">
        <v>1</v>
      </c>
    </row>
    <row r="6" spans="1:26" ht="21.4" customHeight="1" x14ac:dyDescent="0.15">
      <c r="A6" s="256"/>
      <c r="B6" s="163">
        <v>158</v>
      </c>
      <c r="C6" s="40">
        <v>41905</v>
      </c>
      <c r="D6" s="41">
        <v>1588009212</v>
      </c>
      <c r="E6" s="42" t="s">
        <v>1422</v>
      </c>
      <c r="F6" s="47" t="s">
        <v>1265</v>
      </c>
      <c r="G6" s="47" t="s">
        <v>1632</v>
      </c>
      <c r="H6" s="44" t="s">
        <v>992</v>
      </c>
      <c r="I6" s="45" t="s">
        <v>1164</v>
      </c>
      <c r="J6" s="46" t="s">
        <v>1227</v>
      </c>
      <c r="K6" s="9"/>
      <c r="L6" s="10"/>
      <c r="M6" s="8"/>
      <c r="N6" s="9"/>
      <c r="O6" s="10"/>
      <c r="P6" s="8"/>
      <c r="Q6" s="9"/>
      <c r="R6" s="10"/>
      <c r="S6" s="8"/>
      <c r="T6" s="9"/>
      <c r="U6" s="10"/>
      <c r="V6" s="8">
        <v>0</v>
      </c>
      <c r="W6" s="29"/>
      <c r="X6" s="9">
        <v>27</v>
      </c>
      <c r="Y6" s="10">
        <v>0</v>
      </c>
    </row>
    <row r="7" spans="1:26" ht="21.4" customHeight="1" x14ac:dyDescent="0.15">
      <c r="A7" s="256"/>
      <c r="B7" s="163">
        <v>159</v>
      </c>
      <c r="C7" s="40">
        <v>41906</v>
      </c>
      <c r="D7" s="41">
        <v>1577001737</v>
      </c>
      <c r="E7" s="42" t="s">
        <v>1423</v>
      </c>
      <c r="F7" s="47" t="s">
        <v>1265</v>
      </c>
      <c r="G7" s="47" t="s">
        <v>1632</v>
      </c>
      <c r="H7" s="44" t="s">
        <v>859</v>
      </c>
      <c r="I7" s="45" t="s">
        <v>860</v>
      </c>
      <c r="J7" s="46" t="s">
        <v>861</v>
      </c>
      <c r="K7" s="9"/>
      <c r="L7" s="10"/>
      <c r="M7" s="8"/>
      <c r="N7" s="9"/>
      <c r="O7" s="10"/>
      <c r="P7" s="8"/>
      <c r="Q7" s="9"/>
      <c r="R7" s="10"/>
      <c r="S7" s="8"/>
      <c r="T7" s="9"/>
      <c r="U7" s="10"/>
      <c r="V7" s="8">
        <v>7</v>
      </c>
      <c r="W7" s="29"/>
      <c r="X7" s="9">
        <v>421</v>
      </c>
      <c r="Y7" s="10">
        <v>10</v>
      </c>
    </row>
    <row r="8" spans="1:26" ht="21.4" customHeight="1" x14ac:dyDescent="0.15">
      <c r="A8" s="256"/>
      <c r="B8" s="163">
        <v>160</v>
      </c>
      <c r="C8" s="40">
        <v>41907</v>
      </c>
      <c r="D8" s="41">
        <v>1588009204</v>
      </c>
      <c r="E8" s="42" t="s">
        <v>1424</v>
      </c>
      <c r="F8" s="47" t="s">
        <v>1265</v>
      </c>
      <c r="G8" s="47" t="s">
        <v>1632</v>
      </c>
      <c r="H8" s="44" t="s">
        <v>862</v>
      </c>
      <c r="I8" s="45" t="s">
        <v>863</v>
      </c>
      <c r="J8" s="46" t="s">
        <v>864</v>
      </c>
      <c r="K8" s="9"/>
      <c r="L8" s="10"/>
      <c r="M8" s="8"/>
      <c r="N8" s="9"/>
      <c r="O8" s="10"/>
      <c r="P8" s="8"/>
      <c r="Q8" s="9"/>
      <c r="R8" s="10"/>
      <c r="S8" s="8"/>
      <c r="T8" s="9"/>
      <c r="U8" s="10"/>
      <c r="V8" s="8">
        <v>0</v>
      </c>
      <c r="W8" s="29"/>
      <c r="X8" s="9">
        <v>76</v>
      </c>
      <c r="Y8" s="10">
        <v>0</v>
      </c>
    </row>
    <row r="9" spans="1:26" ht="21.4" customHeight="1" x14ac:dyDescent="0.15">
      <c r="A9" s="256"/>
      <c r="B9" s="163">
        <v>161</v>
      </c>
      <c r="C9" s="40">
        <v>41909</v>
      </c>
      <c r="D9" s="41" t="s">
        <v>1182</v>
      </c>
      <c r="E9" s="42" t="s">
        <v>1425</v>
      </c>
      <c r="F9" s="47" t="s">
        <v>1265</v>
      </c>
      <c r="G9" s="47" t="s">
        <v>1632</v>
      </c>
      <c r="H9" s="44" t="s">
        <v>865</v>
      </c>
      <c r="I9" s="45" t="s">
        <v>866</v>
      </c>
      <c r="J9" s="46" t="s">
        <v>867</v>
      </c>
      <c r="K9" s="9"/>
      <c r="L9" s="10"/>
      <c r="M9" s="8"/>
      <c r="N9" s="9"/>
      <c r="O9" s="10"/>
      <c r="P9" s="8"/>
      <c r="Q9" s="9"/>
      <c r="R9" s="10"/>
      <c r="S9" s="8"/>
      <c r="T9" s="9"/>
      <c r="U9" s="10"/>
      <c r="V9" s="8">
        <v>3</v>
      </c>
      <c r="W9" s="29"/>
      <c r="X9" s="9">
        <v>471</v>
      </c>
      <c r="Y9" s="10">
        <v>0</v>
      </c>
    </row>
    <row r="10" spans="1:26" ht="21.4" customHeight="1" x14ac:dyDescent="0.15">
      <c r="A10" s="256"/>
      <c r="B10" s="163">
        <v>162</v>
      </c>
      <c r="C10" s="40">
        <v>41910</v>
      </c>
      <c r="D10" s="41">
        <v>1588009207</v>
      </c>
      <c r="E10" s="42" t="s">
        <v>1426</v>
      </c>
      <c r="F10" s="47" t="s">
        <v>1265</v>
      </c>
      <c r="G10" s="47" t="s">
        <v>1632</v>
      </c>
      <c r="H10" s="44" t="s">
        <v>868</v>
      </c>
      <c r="I10" s="45" t="s">
        <v>869</v>
      </c>
      <c r="J10" s="46" t="s">
        <v>870</v>
      </c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>
        <v>0</v>
      </c>
      <c r="W10" s="29"/>
      <c r="X10" s="9">
        <v>36</v>
      </c>
      <c r="Y10" s="10">
        <v>0</v>
      </c>
    </row>
    <row r="11" spans="1:26" ht="21.4" customHeight="1" thickBot="1" x14ac:dyDescent="0.2">
      <c r="A11" s="264"/>
      <c r="B11" s="163">
        <v>163</v>
      </c>
      <c r="C11" s="65">
        <v>41911</v>
      </c>
      <c r="D11" s="66">
        <v>1588009219</v>
      </c>
      <c r="E11" s="67" t="s">
        <v>1427</v>
      </c>
      <c r="F11" s="144" t="s">
        <v>1265</v>
      </c>
      <c r="G11" s="144" t="s">
        <v>1632</v>
      </c>
      <c r="H11" s="68" t="s">
        <v>871</v>
      </c>
      <c r="I11" s="69" t="s">
        <v>872</v>
      </c>
      <c r="J11" s="70" t="s">
        <v>1228</v>
      </c>
      <c r="K11" s="11"/>
      <c r="L11" s="10"/>
      <c r="M11" s="8"/>
      <c r="N11" s="11"/>
      <c r="O11" s="10"/>
      <c r="P11" s="8"/>
      <c r="Q11" s="11"/>
      <c r="R11" s="10"/>
      <c r="S11" s="8"/>
      <c r="T11" s="11"/>
      <c r="U11" s="10"/>
      <c r="V11" s="8">
        <v>0</v>
      </c>
      <c r="X11" s="11">
        <v>41</v>
      </c>
      <c r="Y11" s="10">
        <v>0</v>
      </c>
    </row>
    <row r="12" spans="1:26" ht="21.4" customHeight="1" thickTop="1" thickBot="1" x14ac:dyDescent="0.2">
      <c r="A12" s="56"/>
      <c r="B12" s="57"/>
      <c r="C12" s="58"/>
      <c r="D12" s="59"/>
      <c r="E12" s="60"/>
      <c r="F12" s="61"/>
      <c r="G12" s="61"/>
      <c r="H12" s="62"/>
      <c r="I12" s="62" t="s">
        <v>967</v>
      </c>
      <c r="J12" s="63"/>
      <c r="K12" s="12">
        <f>SUM(K3:K11)</f>
        <v>0</v>
      </c>
      <c r="L12" s="13">
        <f>SUM(L3:L11)</f>
        <v>0</v>
      </c>
      <c r="M12" s="8">
        <f t="shared" ref="M12" si="0">SUM(M3:M11)</f>
        <v>0</v>
      </c>
      <c r="N12" s="12">
        <f t="shared" ref="N12:P12" si="1">SUM(N3:N11)</f>
        <v>0</v>
      </c>
      <c r="O12" s="13">
        <f t="shared" si="1"/>
        <v>0</v>
      </c>
      <c r="P12" s="8">
        <f t="shared" si="1"/>
        <v>0</v>
      </c>
      <c r="Q12" s="12">
        <f t="shared" ref="Q12:S12" si="2">SUM(Q3:Q11)</f>
        <v>0</v>
      </c>
      <c r="R12" s="13">
        <f t="shared" si="2"/>
        <v>0</v>
      </c>
      <c r="S12" s="8">
        <f t="shared" si="2"/>
        <v>0</v>
      </c>
      <c r="T12" s="12">
        <f t="shared" ref="T12:U12" si="3">SUM(T3:T11)</f>
        <v>0</v>
      </c>
      <c r="U12" s="13">
        <f t="shared" si="3"/>
        <v>0</v>
      </c>
      <c r="V12" s="8"/>
      <c r="X12" s="12">
        <f t="shared" ref="X12:Y12" si="4">SUM(X3:X11)</f>
        <v>2073</v>
      </c>
      <c r="Y12" s="13">
        <f t="shared" si="4"/>
        <v>16</v>
      </c>
      <c r="Z12" s="29"/>
    </row>
    <row r="13" spans="1:26" ht="21.4" customHeight="1" x14ac:dyDescent="0.15">
      <c r="A13" s="255" t="s">
        <v>873</v>
      </c>
      <c r="B13" s="163">
        <v>164</v>
      </c>
      <c r="C13" s="33">
        <v>42001</v>
      </c>
      <c r="D13" s="34">
        <v>2088009188</v>
      </c>
      <c r="E13" s="35" t="s">
        <v>1428</v>
      </c>
      <c r="F13" s="140" t="s">
        <v>1267</v>
      </c>
      <c r="G13" s="140" t="s">
        <v>1633</v>
      </c>
      <c r="H13" s="37" t="s">
        <v>874</v>
      </c>
      <c r="I13" s="38" t="s">
        <v>750</v>
      </c>
      <c r="J13" s="39" t="s">
        <v>751</v>
      </c>
      <c r="K13" s="14"/>
      <c r="L13" s="10"/>
      <c r="M13" s="141"/>
      <c r="N13" s="14"/>
      <c r="O13" s="10"/>
      <c r="P13" s="141"/>
      <c r="Q13" s="14"/>
      <c r="R13" s="10"/>
      <c r="S13" s="141"/>
      <c r="T13" s="14"/>
      <c r="U13" s="10"/>
      <c r="V13" s="221">
        <v>1</v>
      </c>
      <c r="X13" s="14">
        <v>160</v>
      </c>
      <c r="Y13" s="10">
        <v>0</v>
      </c>
      <c r="Z13" s="29"/>
    </row>
    <row r="14" spans="1:26" ht="21.4" customHeight="1" x14ac:dyDescent="0.15">
      <c r="A14" s="256"/>
      <c r="B14" s="163">
        <v>165</v>
      </c>
      <c r="C14" s="40">
        <v>42002</v>
      </c>
      <c r="D14" s="41">
        <v>2020701036</v>
      </c>
      <c r="E14" s="42" t="s">
        <v>1429</v>
      </c>
      <c r="F14" s="47" t="s">
        <v>1265</v>
      </c>
      <c r="G14" s="47" t="s">
        <v>1632</v>
      </c>
      <c r="H14" s="44" t="s">
        <v>752</v>
      </c>
      <c r="I14" s="45" t="s">
        <v>753</v>
      </c>
      <c r="J14" s="46" t="s">
        <v>754</v>
      </c>
      <c r="K14" s="9"/>
      <c r="L14" s="10"/>
      <c r="M14" s="141"/>
      <c r="N14" s="9"/>
      <c r="O14" s="10"/>
      <c r="P14" s="141"/>
      <c r="Q14" s="9"/>
      <c r="R14" s="10"/>
      <c r="S14" s="141"/>
      <c r="T14" s="9"/>
      <c r="U14" s="10"/>
      <c r="V14" s="221">
        <v>2</v>
      </c>
      <c r="X14" s="9">
        <v>360</v>
      </c>
      <c r="Y14" s="10">
        <v>0</v>
      </c>
      <c r="Z14" s="29"/>
    </row>
    <row r="15" spans="1:26" ht="21.4" customHeight="1" x14ac:dyDescent="0.15">
      <c r="A15" s="256"/>
      <c r="B15" s="163">
        <v>166</v>
      </c>
      <c r="C15" s="40">
        <v>42003</v>
      </c>
      <c r="D15" s="41">
        <v>2088009192</v>
      </c>
      <c r="E15" s="42" t="s">
        <v>1430</v>
      </c>
      <c r="F15" s="47" t="s">
        <v>1265</v>
      </c>
      <c r="G15" s="47" t="s">
        <v>1632</v>
      </c>
      <c r="H15" s="44" t="s">
        <v>755</v>
      </c>
      <c r="I15" s="45" t="s">
        <v>876</v>
      </c>
      <c r="J15" s="46" t="s">
        <v>877</v>
      </c>
      <c r="K15" s="9"/>
      <c r="L15" s="10"/>
      <c r="M15" s="8"/>
      <c r="N15" s="9"/>
      <c r="O15" s="10"/>
      <c r="P15" s="141"/>
      <c r="Q15" s="9"/>
      <c r="R15" s="10"/>
      <c r="S15" s="141"/>
      <c r="T15" s="9"/>
      <c r="U15" s="10"/>
      <c r="V15" s="8">
        <v>0</v>
      </c>
      <c r="X15" s="9">
        <v>419</v>
      </c>
      <c r="Y15" s="10">
        <v>0</v>
      </c>
      <c r="Z15" s="29"/>
    </row>
    <row r="16" spans="1:26" ht="21.4" customHeight="1" x14ac:dyDescent="0.15">
      <c r="A16" s="256"/>
      <c r="B16" s="163">
        <v>167</v>
      </c>
      <c r="C16" s="40">
        <v>42004</v>
      </c>
      <c r="D16" s="41">
        <v>2088009193</v>
      </c>
      <c r="E16" s="42" t="s">
        <v>1431</v>
      </c>
      <c r="F16" s="47" t="s">
        <v>1265</v>
      </c>
      <c r="G16" s="47" t="s">
        <v>1632</v>
      </c>
      <c r="H16" s="44" t="s">
        <v>637</v>
      </c>
      <c r="I16" s="45" t="s">
        <v>638</v>
      </c>
      <c r="J16" s="46" t="s">
        <v>639</v>
      </c>
      <c r="K16" s="9"/>
      <c r="L16" s="10"/>
      <c r="M16" s="8"/>
      <c r="N16" s="9"/>
      <c r="O16" s="10"/>
      <c r="P16" s="141"/>
      <c r="Q16" s="9"/>
      <c r="R16" s="10"/>
      <c r="S16" s="141"/>
      <c r="T16" s="9"/>
      <c r="U16" s="10"/>
      <c r="V16" s="8">
        <v>1</v>
      </c>
      <c r="X16" s="9">
        <v>17</v>
      </c>
      <c r="Y16" s="10">
        <v>1</v>
      </c>
      <c r="Z16" s="29"/>
    </row>
    <row r="17" spans="1:26" ht="21.4" customHeight="1" x14ac:dyDescent="0.15">
      <c r="A17" s="256"/>
      <c r="B17" s="163">
        <v>168</v>
      </c>
      <c r="C17" s="40">
        <v>42005</v>
      </c>
      <c r="D17" s="41">
        <v>2021709004</v>
      </c>
      <c r="E17" s="42" t="s">
        <v>1432</v>
      </c>
      <c r="F17" s="47" t="s">
        <v>1265</v>
      </c>
      <c r="G17" s="47" t="s">
        <v>1632</v>
      </c>
      <c r="H17" s="44" t="s">
        <v>878</v>
      </c>
      <c r="I17" s="45" t="s">
        <v>879</v>
      </c>
      <c r="J17" s="46" t="s">
        <v>880</v>
      </c>
      <c r="K17" s="9"/>
      <c r="L17" s="10"/>
      <c r="M17" s="8"/>
      <c r="N17" s="9"/>
      <c r="O17" s="10"/>
      <c r="P17" s="141"/>
      <c r="Q17" s="9"/>
      <c r="R17" s="10"/>
      <c r="S17" s="141"/>
      <c r="T17" s="9"/>
      <c r="U17" s="10"/>
      <c r="V17" s="8">
        <v>2</v>
      </c>
      <c r="X17" s="9">
        <v>387</v>
      </c>
      <c r="Y17" s="10">
        <v>2</v>
      </c>
      <c r="Z17" s="29"/>
    </row>
    <row r="18" spans="1:26" ht="21.4" customHeight="1" x14ac:dyDescent="0.15">
      <c r="A18" s="256"/>
      <c r="B18" s="163">
        <v>169</v>
      </c>
      <c r="C18" s="40">
        <v>42006</v>
      </c>
      <c r="D18" s="41">
        <v>2088009197</v>
      </c>
      <c r="E18" s="42" t="s">
        <v>1433</v>
      </c>
      <c r="F18" s="47" t="s">
        <v>1265</v>
      </c>
      <c r="G18" s="47" t="s">
        <v>1632</v>
      </c>
      <c r="H18" s="44" t="s">
        <v>640</v>
      </c>
      <c r="I18" s="45" t="s">
        <v>641</v>
      </c>
      <c r="J18" s="46" t="s">
        <v>642</v>
      </c>
      <c r="K18" s="9"/>
      <c r="L18" s="10"/>
      <c r="M18" s="8"/>
      <c r="N18" s="9"/>
      <c r="O18" s="10"/>
      <c r="P18" s="141"/>
      <c r="Q18" s="9"/>
      <c r="R18" s="10"/>
      <c r="S18" s="141"/>
      <c r="T18" s="9"/>
      <c r="U18" s="10"/>
      <c r="V18" s="8">
        <v>0</v>
      </c>
      <c r="X18" s="9">
        <v>113</v>
      </c>
      <c r="Y18" s="10">
        <v>0</v>
      </c>
      <c r="Z18" s="29"/>
    </row>
    <row r="19" spans="1:26" ht="21.4" customHeight="1" x14ac:dyDescent="0.15">
      <c r="A19" s="256"/>
      <c r="B19" s="163">
        <v>170</v>
      </c>
      <c r="C19" s="40">
        <v>42007</v>
      </c>
      <c r="D19" s="41">
        <v>2099015292</v>
      </c>
      <c r="E19" s="42" t="s">
        <v>1434</v>
      </c>
      <c r="F19" s="47" t="s">
        <v>1265</v>
      </c>
      <c r="G19" s="47" t="s">
        <v>1632</v>
      </c>
      <c r="H19" s="44" t="s">
        <v>1165</v>
      </c>
      <c r="I19" s="45" t="s">
        <v>756</v>
      </c>
      <c r="J19" s="46" t="s">
        <v>757</v>
      </c>
      <c r="K19" s="9"/>
      <c r="L19" s="10"/>
      <c r="M19" s="8"/>
      <c r="N19" s="9"/>
      <c r="O19" s="10"/>
      <c r="P19" s="141"/>
      <c r="Q19" s="9"/>
      <c r="R19" s="10"/>
      <c r="S19" s="141"/>
      <c r="T19" s="9"/>
      <c r="U19" s="10"/>
      <c r="V19" s="8">
        <v>2</v>
      </c>
      <c r="W19" s="29"/>
      <c r="X19" s="9">
        <v>479</v>
      </c>
      <c r="Y19" s="10">
        <v>0</v>
      </c>
      <c r="Z19" s="29"/>
    </row>
    <row r="20" spans="1:26" ht="21.4" customHeight="1" x14ac:dyDescent="0.15">
      <c r="A20" s="256"/>
      <c r="B20" s="163">
        <v>171</v>
      </c>
      <c r="C20" s="40">
        <v>42008</v>
      </c>
      <c r="D20" s="41">
        <v>2088009199</v>
      </c>
      <c r="E20" s="42" t="s">
        <v>1435</v>
      </c>
      <c r="F20" s="47" t="s">
        <v>1265</v>
      </c>
      <c r="G20" s="47" t="s">
        <v>1632</v>
      </c>
      <c r="H20" s="44" t="s">
        <v>758</v>
      </c>
      <c r="I20" s="45" t="s">
        <v>759</v>
      </c>
      <c r="J20" s="46" t="s">
        <v>760</v>
      </c>
      <c r="K20" s="9"/>
      <c r="L20" s="10"/>
      <c r="M20" s="8"/>
      <c r="N20" s="9"/>
      <c r="O20" s="10"/>
      <c r="P20" s="141"/>
      <c r="Q20" s="9"/>
      <c r="R20" s="10"/>
      <c r="S20" s="141"/>
      <c r="T20" s="9"/>
      <c r="U20" s="10"/>
      <c r="V20" s="8">
        <v>2</v>
      </c>
      <c r="W20" s="29"/>
      <c r="X20" s="9">
        <v>458</v>
      </c>
      <c r="Y20" s="10">
        <v>1</v>
      </c>
      <c r="Z20" s="29"/>
    </row>
    <row r="21" spans="1:26" ht="21.4" customHeight="1" x14ac:dyDescent="0.15">
      <c r="A21" s="256"/>
      <c r="B21" s="163">
        <v>172</v>
      </c>
      <c r="C21" s="40">
        <v>42009</v>
      </c>
      <c r="D21" s="142" t="s">
        <v>764</v>
      </c>
      <c r="E21" s="143" t="s">
        <v>1436</v>
      </c>
      <c r="F21" s="47" t="s">
        <v>1265</v>
      </c>
      <c r="G21" s="47" t="s">
        <v>1632</v>
      </c>
      <c r="H21" s="44" t="s">
        <v>765</v>
      </c>
      <c r="I21" s="45" t="s">
        <v>766</v>
      </c>
      <c r="J21" s="46" t="s">
        <v>767</v>
      </c>
      <c r="K21" s="9"/>
      <c r="L21" s="10"/>
      <c r="M21" s="8"/>
      <c r="N21" s="9"/>
      <c r="O21" s="10"/>
      <c r="P21" s="141"/>
      <c r="Q21" s="9"/>
      <c r="R21" s="10"/>
      <c r="S21" s="141"/>
      <c r="T21" s="9"/>
      <c r="U21" s="10"/>
      <c r="V21" s="8">
        <v>0</v>
      </c>
      <c r="W21" s="29"/>
      <c r="X21" s="9">
        <v>77</v>
      </c>
      <c r="Y21" s="10">
        <v>0</v>
      </c>
      <c r="Z21" s="29"/>
    </row>
    <row r="22" spans="1:26" ht="21.4" customHeight="1" x14ac:dyDescent="0.15">
      <c r="A22" s="256"/>
      <c r="B22" s="163">
        <v>173</v>
      </c>
      <c r="C22" s="40">
        <v>42010</v>
      </c>
      <c r="D22" s="41">
        <v>2088009200</v>
      </c>
      <c r="E22" s="42" t="s">
        <v>1437</v>
      </c>
      <c r="F22" s="47" t="s">
        <v>1265</v>
      </c>
      <c r="G22" s="47" t="s">
        <v>1632</v>
      </c>
      <c r="H22" s="44" t="s">
        <v>761</v>
      </c>
      <c r="I22" s="45" t="s">
        <v>762</v>
      </c>
      <c r="J22" s="46" t="s">
        <v>763</v>
      </c>
      <c r="K22" s="9"/>
      <c r="L22" s="10"/>
      <c r="M22" s="8"/>
      <c r="N22" s="9"/>
      <c r="O22" s="10"/>
      <c r="P22" s="141"/>
      <c r="Q22" s="9"/>
      <c r="R22" s="10"/>
      <c r="S22" s="141"/>
      <c r="T22" s="9"/>
      <c r="U22" s="10"/>
      <c r="V22" s="8">
        <v>0</v>
      </c>
      <c r="W22" s="29"/>
      <c r="X22" s="9">
        <v>14</v>
      </c>
      <c r="Y22" s="10">
        <v>0</v>
      </c>
      <c r="Z22" s="29"/>
    </row>
    <row r="23" spans="1:26" ht="21.4" customHeight="1" thickBot="1" x14ac:dyDescent="0.2">
      <c r="A23" s="264"/>
      <c r="B23" s="163">
        <v>174</v>
      </c>
      <c r="C23" s="65">
        <v>42011</v>
      </c>
      <c r="D23" s="66">
        <v>2088009202</v>
      </c>
      <c r="E23" s="67" t="s">
        <v>1438</v>
      </c>
      <c r="F23" s="144" t="s">
        <v>1265</v>
      </c>
      <c r="G23" s="144" t="s">
        <v>1632</v>
      </c>
      <c r="H23" s="68" t="s">
        <v>768</v>
      </c>
      <c r="I23" s="69" t="s">
        <v>769</v>
      </c>
      <c r="J23" s="70" t="s">
        <v>770</v>
      </c>
      <c r="K23" s="11"/>
      <c r="L23" s="10"/>
      <c r="M23" s="8"/>
      <c r="N23" s="11"/>
      <c r="O23" s="10"/>
      <c r="P23" s="8"/>
      <c r="Q23" s="11"/>
      <c r="R23" s="10"/>
      <c r="S23" s="8"/>
      <c r="T23" s="11"/>
      <c r="U23" s="10"/>
      <c r="V23" s="8">
        <v>1</v>
      </c>
      <c r="W23" s="29"/>
      <c r="X23" s="11">
        <v>339</v>
      </c>
      <c r="Y23" s="10">
        <v>0</v>
      </c>
      <c r="Z23" s="29"/>
    </row>
    <row r="24" spans="1:26" ht="21.4" customHeight="1" thickTop="1" thickBot="1" x14ac:dyDescent="0.2">
      <c r="A24" s="56"/>
      <c r="B24" s="57"/>
      <c r="C24" s="58"/>
      <c r="D24" s="59"/>
      <c r="E24" s="60"/>
      <c r="F24" s="61"/>
      <c r="G24" s="61"/>
      <c r="H24" s="62"/>
      <c r="I24" s="62" t="s">
        <v>967</v>
      </c>
      <c r="J24" s="63"/>
      <c r="K24" s="12">
        <f t="shared" ref="K24:M24" si="5">SUM(K13:K23)</f>
        <v>0</v>
      </c>
      <c r="L24" s="13">
        <f t="shared" si="5"/>
        <v>0</v>
      </c>
      <c r="M24" s="8">
        <f t="shared" si="5"/>
        <v>0</v>
      </c>
      <c r="N24" s="12">
        <f t="shared" ref="N24:P24" si="6">SUM(N13:N23)</f>
        <v>0</v>
      </c>
      <c r="O24" s="13">
        <f t="shared" si="6"/>
        <v>0</v>
      </c>
      <c r="P24" s="8">
        <f t="shared" si="6"/>
        <v>0</v>
      </c>
      <c r="Q24" s="12">
        <f t="shared" ref="Q24:R24" si="7">SUM(Q13:Q23)</f>
        <v>0</v>
      </c>
      <c r="R24" s="13">
        <f t="shared" si="7"/>
        <v>0</v>
      </c>
      <c r="S24" s="8">
        <v>0</v>
      </c>
      <c r="T24" s="12">
        <f t="shared" ref="T24:V24" si="8">SUM(T13:T23)</f>
        <v>0</v>
      </c>
      <c r="U24" s="13">
        <f t="shared" si="8"/>
        <v>0</v>
      </c>
      <c r="V24" s="8">
        <f t="shared" si="8"/>
        <v>11</v>
      </c>
      <c r="W24" s="29"/>
      <c r="X24" s="12">
        <f t="shared" ref="X24:Y24" si="9">SUM(X13:X23)</f>
        <v>2823</v>
      </c>
      <c r="Y24" s="13">
        <f t="shared" si="9"/>
        <v>4</v>
      </c>
      <c r="Z24" s="29"/>
    </row>
    <row r="25" spans="1:26" ht="21.4" customHeight="1" x14ac:dyDescent="0.15">
      <c r="A25" s="279" t="s">
        <v>771</v>
      </c>
      <c r="B25" s="64">
        <v>175</v>
      </c>
      <c r="C25" s="33">
        <v>42101</v>
      </c>
      <c r="D25" s="34">
        <v>1688009220</v>
      </c>
      <c r="E25" s="35" t="s">
        <v>1439</v>
      </c>
      <c r="F25" s="36" t="s">
        <v>1267</v>
      </c>
      <c r="G25" s="36" t="s">
        <v>1633</v>
      </c>
      <c r="H25" s="37" t="s">
        <v>772</v>
      </c>
      <c r="I25" s="38" t="s">
        <v>773</v>
      </c>
      <c r="J25" s="39" t="s">
        <v>774</v>
      </c>
      <c r="K25" s="14"/>
      <c r="L25" s="10"/>
      <c r="M25" s="8"/>
      <c r="N25" s="14"/>
      <c r="O25" s="10"/>
      <c r="P25" s="8"/>
      <c r="Q25" s="14"/>
      <c r="R25" s="10"/>
      <c r="S25" s="8"/>
      <c r="T25" s="14"/>
      <c r="U25" s="10"/>
      <c r="V25" s="8">
        <v>0</v>
      </c>
      <c r="W25" s="29"/>
      <c r="X25" s="14">
        <v>88</v>
      </c>
      <c r="Y25" s="10">
        <v>1</v>
      </c>
      <c r="Z25" s="29"/>
    </row>
    <row r="26" spans="1:26" ht="21.4" customHeight="1" x14ac:dyDescent="0.15">
      <c r="A26" s="280"/>
      <c r="B26" s="163">
        <v>176</v>
      </c>
      <c r="C26" s="40">
        <v>42103</v>
      </c>
      <c r="D26" s="41">
        <v>1688009224</v>
      </c>
      <c r="E26" s="42" t="s">
        <v>1440</v>
      </c>
      <c r="F26" s="43" t="s">
        <v>1265</v>
      </c>
      <c r="G26" s="43" t="s">
        <v>1633</v>
      </c>
      <c r="H26" s="44" t="s">
        <v>775</v>
      </c>
      <c r="I26" s="45" t="s">
        <v>657</v>
      </c>
      <c r="J26" s="46" t="s">
        <v>658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W26" s="29"/>
      <c r="X26" s="9">
        <v>111</v>
      </c>
      <c r="Y26" s="10">
        <v>1</v>
      </c>
      <c r="Z26" s="29"/>
    </row>
    <row r="27" spans="1:26" ht="21.4" customHeight="1" x14ac:dyDescent="0.15">
      <c r="A27" s="280"/>
      <c r="B27" s="163">
        <v>177</v>
      </c>
      <c r="C27" s="40">
        <v>42106</v>
      </c>
      <c r="D27" s="41">
        <v>1688009632</v>
      </c>
      <c r="E27" s="42" t="s">
        <v>1441</v>
      </c>
      <c r="F27" s="43" t="s">
        <v>1265</v>
      </c>
      <c r="G27" s="43" t="s">
        <v>1633</v>
      </c>
      <c r="H27" s="44" t="s">
        <v>659</v>
      </c>
      <c r="I27" s="45" t="s">
        <v>784</v>
      </c>
      <c r="J27" s="46" t="s">
        <v>785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0</v>
      </c>
      <c r="W27" s="29"/>
      <c r="X27" s="9">
        <v>48</v>
      </c>
      <c r="Y27" s="10">
        <v>1</v>
      </c>
      <c r="Z27" s="29"/>
    </row>
    <row r="28" spans="1:26" ht="21.4" customHeight="1" x14ac:dyDescent="0.15">
      <c r="A28" s="280"/>
      <c r="B28" s="163">
        <v>178</v>
      </c>
      <c r="C28" s="40">
        <v>42107</v>
      </c>
      <c r="D28" s="41">
        <v>1688009227</v>
      </c>
      <c r="E28" s="42" t="s">
        <v>1442</v>
      </c>
      <c r="F28" s="43" t="s">
        <v>1265</v>
      </c>
      <c r="G28" s="43" t="s">
        <v>1633</v>
      </c>
      <c r="H28" s="44" t="s">
        <v>786</v>
      </c>
      <c r="I28" s="45" t="s">
        <v>787</v>
      </c>
      <c r="J28" s="46" t="s">
        <v>788</v>
      </c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>
        <v>0</v>
      </c>
      <c r="W28" s="29"/>
      <c r="X28" s="9">
        <v>89</v>
      </c>
      <c r="Y28" s="10">
        <v>1</v>
      </c>
      <c r="Z28" s="29"/>
    </row>
    <row r="29" spans="1:26" ht="21.4" customHeight="1" thickBot="1" x14ac:dyDescent="0.2">
      <c r="A29" s="280"/>
      <c r="B29" s="163">
        <v>179</v>
      </c>
      <c r="C29" s="76">
        <v>42108</v>
      </c>
      <c r="D29" s="77" t="s">
        <v>1229</v>
      </c>
      <c r="E29" s="78" t="s">
        <v>1443</v>
      </c>
      <c r="F29" s="114" t="s">
        <v>1265</v>
      </c>
      <c r="G29" s="114" t="s">
        <v>1633</v>
      </c>
      <c r="H29" s="79" t="s">
        <v>1230</v>
      </c>
      <c r="I29" s="80" t="s">
        <v>1231</v>
      </c>
      <c r="J29" s="81" t="s">
        <v>1232</v>
      </c>
      <c r="K29" s="16"/>
      <c r="L29" s="10"/>
      <c r="M29" s="8"/>
      <c r="N29" s="16"/>
      <c r="O29" s="10"/>
      <c r="P29" s="8"/>
      <c r="Q29" s="16"/>
      <c r="R29" s="10"/>
      <c r="S29" s="8"/>
      <c r="T29" s="16"/>
      <c r="U29" s="10"/>
      <c r="V29" s="8"/>
      <c r="W29" s="29"/>
      <c r="X29" s="16">
        <v>53</v>
      </c>
      <c r="Y29" s="10">
        <v>0</v>
      </c>
      <c r="Z29" s="29"/>
    </row>
    <row r="30" spans="1:26" ht="21.4" customHeight="1" thickTop="1" thickBot="1" x14ac:dyDescent="0.2">
      <c r="A30" s="56"/>
      <c r="B30" s="57"/>
      <c r="C30" s="58"/>
      <c r="D30" s="59"/>
      <c r="E30" s="60"/>
      <c r="F30" s="61"/>
      <c r="G30" s="61"/>
      <c r="H30" s="62"/>
      <c r="I30" s="62" t="s">
        <v>967</v>
      </c>
      <c r="J30" s="63"/>
      <c r="K30" s="12">
        <f>SUM(K25:K29)</f>
        <v>0</v>
      </c>
      <c r="L30" s="13">
        <f>SUM(L25:L29)</f>
        <v>0</v>
      </c>
      <c r="M30" s="8"/>
      <c r="N30" s="12">
        <f>SUM(N25:N29)</f>
        <v>0</v>
      </c>
      <c r="O30" s="13">
        <f>SUM(O25:O29)</f>
        <v>0</v>
      </c>
      <c r="P30" s="8"/>
      <c r="Q30" s="12">
        <f>SUM(Q25:Q29)</f>
        <v>0</v>
      </c>
      <c r="R30" s="13">
        <f>SUM(R25:R29)</f>
        <v>0</v>
      </c>
      <c r="S30" s="8"/>
      <c r="T30" s="12">
        <f>SUM(T25:T29)</f>
        <v>0</v>
      </c>
      <c r="U30" s="13">
        <f>SUM(U25:U29)</f>
        <v>0</v>
      </c>
      <c r="V30" s="8"/>
      <c r="W30" s="29"/>
      <c r="X30" s="12">
        <f>SUM(X25:X29)</f>
        <v>389</v>
      </c>
      <c r="Y30" s="13">
        <f>SUM(Y25:Y29)</f>
        <v>4</v>
      </c>
      <c r="Z30" s="29"/>
    </row>
    <row r="31" spans="1:26" ht="21.4" customHeight="1" x14ac:dyDescent="0.15">
      <c r="A31" s="255" t="s">
        <v>789</v>
      </c>
      <c r="B31" s="163">
        <v>180</v>
      </c>
      <c r="C31" s="33">
        <v>42201</v>
      </c>
      <c r="D31" s="34">
        <v>1788013931</v>
      </c>
      <c r="E31" s="35" t="s">
        <v>1444</v>
      </c>
      <c r="F31" s="140" t="s">
        <v>1267</v>
      </c>
      <c r="G31" s="140" t="s">
        <v>1633</v>
      </c>
      <c r="H31" s="37" t="s">
        <v>916</v>
      </c>
      <c r="I31" s="38" t="s">
        <v>917</v>
      </c>
      <c r="J31" s="39" t="s">
        <v>918</v>
      </c>
      <c r="K31" s="14"/>
      <c r="L31" s="10"/>
      <c r="M31" s="8"/>
      <c r="N31" s="14"/>
      <c r="O31" s="10"/>
      <c r="P31" s="8"/>
      <c r="Q31" s="14"/>
      <c r="R31" s="10"/>
      <c r="S31" s="8"/>
      <c r="T31" s="14"/>
      <c r="U31" s="10"/>
      <c r="V31" s="8">
        <v>20</v>
      </c>
      <c r="W31" s="29"/>
      <c r="X31" s="14">
        <v>415</v>
      </c>
      <c r="Y31" s="10">
        <v>20</v>
      </c>
      <c r="Z31" s="29"/>
    </row>
    <row r="32" spans="1:26" ht="21.4" customHeight="1" x14ac:dyDescent="0.15">
      <c r="A32" s="256"/>
      <c r="B32" s="196">
        <v>181</v>
      </c>
      <c r="C32" s="40">
        <v>42202</v>
      </c>
      <c r="D32" s="41"/>
      <c r="E32" s="201" t="s">
        <v>1679</v>
      </c>
      <c r="F32" s="211" t="s">
        <v>1265</v>
      </c>
      <c r="G32" s="211" t="s">
        <v>1632</v>
      </c>
      <c r="H32" s="202" t="s">
        <v>1680</v>
      </c>
      <c r="I32" s="201" t="s">
        <v>1681</v>
      </c>
      <c r="J32" s="212" t="s">
        <v>1682</v>
      </c>
      <c r="K32" s="213"/>
      <c r="L32" s="7"/>
      <c r="M32" s="8"/>
      <c r="N32" s="15"/>
      <c r="O32" s="22"/>
      <c r="P32" s="8"/>
      <c r="Q32" s="15"/>
      <c r="R32" s="22"/>
      <c r="S32" s="8"/>
      <c r="T32" s="15"/>
      <c r="U32" s="22"/>
      <c r="V32" s="8">
        <v>0</v>
      </c>
      <c r="W32" s="29"/>
      <c r="X32" s="15">
        <v>1</v>
      </c>
      <c r="Y32" s="22">
        <v>0</v>
      </c>
      <c r="Z32" s="29"/>
    </row>
    <row r="33" spans="1:26" ht="21.4" customHeight="1" x14ac:dyDescent="0.15">
      <c r="A33" s="256"/>
      <c r="B33" s="214">
        <v>182</v>
      </c>
      <c r="C33" s="40">
        <v>42203</v>
      </c>
      <c r="D33" s="41">
        <v>1788009231</v>
      </c>
      <c r="E33" s="42" t="s">
        <v>1445</v>
      </c>
      <c r="F33" s="47" t="s">
        <v>1265</v>
      </c>
      <c r="G33" s="47" t="s">
        <v>1632</v>
      </c>
      <c r="H33" s="44" t="s">
        <v>794</v>
      </c>
      <c r="I33" s="45" t="s">
        <v>795</v>
      </c>
      <c r="J33" s="46" t="s">
        <v>796</v>
      </c>
      <c r="K33" s="15"/>
      <c r="L33" s="10"/>
      <c r="M33" s="8"/>
      <c r="N33" s="15"/>
      <c r="O33" s="22"/>
      <c r="P33" s="8"/>
      <c r="Q33" s="15"/>
      <c r="R33" s="22"/>
      <c r="S33" s="8"/>
      <c r="T33" s="15"/>
      <c r="U33" s="22"/>
      <c r="V33" s="8">
        <v>0</v>
      </c>
      <c r="W33" s="29"/>
      <c r="X33" s="15">
        <v>35</v>
      </c>
      <c r="Y33" s="22">
        <v>0</v>
      </c>
      <c r="Z33" s="29"/>
    </row>
    <row r="34" spans="1:26" ht="21.4" customHeight="1" thickBot="1" x14ac:dyDescent="0.2">
      <c r="A34" s="281"/>
      <c r="B34" s="163">
        <v>183</v>
      </c>
      <c r="C34" s="40">
        <v>42204</v>
      </c>
      <c r="D34" s="41" t="s">
        <v>58</v>
      </c>
      <c r="E34" s="42" t="s">
        <v>1446</v>
      </c>
      <c r="F34" s="47" t="s">
        <v>1265</v>
      </c>
      <c r="G34" s="47" t="s">
        <v>1632</v>
      </c>
      <c r="H34" s="44" t="s">
        <v>797</v>
      </c>
      <c r="I34" s="45" t="s">
        <v>798</v>
      </c>
      <c r="J34" s="108" t="s">
        <v>799</v>
      </c>
      <c r="K34" s="15"/>
      <c r="L34" s="10"/>
      <c r="M34" s="8"/>
      <c r="N34" s="15"/>
      <c r="O34" s="10"/>
      <c r="P34" s="8"/>
      <c r="Q34" s="15"/>
      <c r="R34" s="10"/>
      <c r="S34" s="8"/>
      <c r="T34" s="15"/>
      <c r="U34" s="10"/>
      <c r="V34" s="8">
        <v>0</v>
      </c>
      <c r="W34" s="29"/>
      <c r="X34" s="15">
        <v>16</v>
      </c>
      <c r="Y34" s="10">
        <v>0</v>
      </c>
      <c r="Z34" s="29"/>
    </row>
    <row r="35" spans="1:26" ht="21.4" customHeight="1" thickTop="1" thickBot="1" x14ac:dyDescent="0.2">
      <c r="A35" s="56"/>
      <c r="B35" s="57"/>
      <c r="C35" s="58"/>
      <c r="D35" s="59"/>
      <c r="E35" s="60"/>
      <c r="F35" s="159"/>
      <c r="G35" s="159"/>
      <c r="H35" s="62"/>
      <c r="I35" s="62" t="s">
        <v>967</v>
      </c>
      <c r="J35" s="63"/>
      <c r="K35" s="12">
        <f t="shared" ref="K35:U35" si="10">SUM(K31:K34)</f>
        <v>0</v>
      </c>
      <c r="L35" s="13">
        <f t="shared" si="10"/>
        <v>0</v>
      </c>
      <c r="M35" s="8">
        <f t="shared" si="10"/>
        <v>0</v>
      </c>
      <c r="N35" s="12">
        <f t="shared" si="10"/>
        <v>0</v>
      </c>
      <c r="O35" s="13">
        <f t="shared" si="10"/>
        <v>0</v>
      </c>
      <c r="P35" s="8">
        <f t="shared" si="10"/>
        <v>0</v>
      </c>
      <c r="Q35" s="12">
        <f t="shared" si="10"/>
        <v>0</v>
      </c>
      <c r="R35" s="13">
        <f t="shared" si="10"/>
        <v>0</v>
      </c>
      <c r="S35" s="8">
        <f t="shared" si="10"/>
        <v>0</v>
      </c>
      <c r="T35" s="12">
        <f t="shared" si="10"/>
        <v>0</v>
      </c>
      <c r="U35" s="13">
        <f t="shared" si="10"/>
        <v>0</v>
      </c>
      <c r="V35" s="8">
        <f t="shared" ref="V35" si="11">SUM(V31:V33)</f>
        <v>20</v>
      </c>
      <c r="W35" s="29"/>
      <c r="X35" s="12">
        <f t="shared" ref="X35:Y35" si="12">SUM(X31:X34)</f>
        <v>467</v>
      </c>
      <c r="Y35" s="13">
        <f t="shared" si="12"/>
        <v>20</v>
      </c>
      <c r="Z35" s="29"/>
    </row>
    <row r="36" spans="1:26" ht="21.4" customHeight="1" x14ac:dyDescent="0.15">
      <c r="A36" s="255" t="s">
        <v>800</v>
      </c>
      <c r="B36" s="64">
        <v>183</v>
      </c>
      <c r="C36" s="33">
        <v>42301</v>
      </c>
      <c r="D36" s="34">
        <v>1888009235</v>
      </c>
      <c r="E36" s="35" t="s">
        <v>1447</v>
      </c>
      <c r="F36" s="140" t="s">
        <v>1267</v>
      </c>
      <c r="G36" s="140" t="s">
        <v>1633</v>
      </c>
      <c r="H36" s="37" t="s">
        <v>1166</v>
      </c>
      <c r="I36" s="38" t="s">
        <v>801</v>
      </c>
      <c r="J36" s="39" t="s">
        <v>802</v>
      </c>
      <c r="K36" s="14"/>
      <c r="L36" s="10"/>
      <c r="M36" s="8"/>
      <c r="N36" s="14"/>
      <c r="O36" s="10"/>
      <c r="P36" s="8"/>
      <c r="Q36" s="14"/>
      <c r="R36" s="10"/>
      <c r="S36" s="8"/>
      <c r="T36" s="14"/>
      <c r="U36" s="10"/>
      <c r="V36" s="8">
        <v>2</v>
      </c>
      <c r="W36" s="29"/>
      <c r="X36" s="14">
        <v>145</v>
      </c>
      <c r="Y36" s="10">
        <v>2</v>
      </c>
      <c r="Z36" s="29"/>
    </row>
    <row r="37" spans="1:26" ht="21.4" customHeight="1" x14ac:dyDescent="0.15">
      <c r="A37" s="256"/>
      <c r="B37" s="163">
        <v>184</v>
      </c>
      <c r="C37" s="40">
        <v>42302</v>
      </c>
      <c r="D37" s="41">
        <v>1888009233</v>
      </c>
      <c r="E37" s="42" t="s">
        <v>1448</v>
      </c>
      <c r="F37" s="47" t="s">
        <v>1265</v>
      </c>
      <c r="G37" s="47" t="s">
        <v>1632</v>
      </c>
      <c r="H37" s="44" t="s">
        <v>803</v>
      </c>
      <c r="I37" s="45" t="s">
        <v>804</v>
      </c>
      <c r="J37" s="46" t="s">
        <v>805</v>
      </c>
      <c r="K37" s="9"/>
      <c r="L37" s="10"/>
      <c r="M37" s="8"/>
      <c r="N37" s="9"/>
      <c r="O37" s="10"/>
      <c r="P37" s="8"/>
      <c r="Q37" s="9"/>
      <c r="R37" s="10"/>
      <c r="S37" s="8"/>
      <c r="T37" s="9"/>
      <c r="U37" s="10"/>
      <c r="V37" s="8">
        <v>6</v>
      </c>
      <c r="W37" s="29"/>
      <c r="X37" s="9">
        <v>354</v>
      </c>
      <c r="Y37" s="10">
        <v>3</v>
      </c>
      <c r="Z37" s="29"/>
    </row>
    <row r="38" spans="1:26" ht="21.4" customHeight="1" thickBot="1" x14ac:dyDescent="0.2">
      <c r="A38" s="264"/>
      <c r="B38" s="109">
        <v>185</v>
      </c>
      <c r="C38" s="65">
        <v>42303</v>
      </c>
      <c r="D38" s="66">
        <v>1888009234</v>
      </c>
      <c r="E38" s="67" t="s">
        <v>1449</v>
      </c>
      <c r="F38" s="144" t="s">
        <v>1265</v>
      </c>
      <c r="G38" s="144" t="s">
        <v>1632</v>
      </c>
      <c r="H38" s="68" t="s">
        <v>806</v>
      </c>
      <c r="I38" s="69" t="s">
        <v>807</v>
      </c>
      <c r="J38" s="70" t="s">
        <v>808</v>
      </c>
      <c r="K38" s="11"/>
      <c r="L38" s="10"/>
      <c r="M38" s="8"/>
      <c r="N38" s="11"/>
      <c r="O38" s="10"/>
      <c r="P38" s="8"/>
      <c r="Q38" s="11"/>
      <c r="R38" s="10"/>
      <c r="S38" s="8"/>
      <c r="T38" s="11"/>
      <c r="U38" s="10"/>
      <c r="V38" s="8">
        <v>2</v>
      </c>
      <c r="W38" s="29"/>
      <c r="X38" s="11">
        <v>161</v>
      </c>
      <c r="Y38" s="10">
        <v>2</v>
      </c>
      <c r="Z38" s="29"/>
    </row>
    <row r="39" spans="1:26" ht="21.4" customHeight="1" thickTop="1" thickBot="1" x14ac:dyDescent="0.2">
      <c r="A39" s="56"/>
      <c r="B39" s="57"/>
      <c r="C39" s="58"/>
      <c r="D39" s="59"/>
      <c r="E39" s="60"/>
      <c r="F39" s="61"/>
      <c r="G39" s="61"/>
      <c r="H39" s="62"/>
      <c r="I39" s="62" t="s">
        <v>967</v>
      </c>
      <c r="J39" s="63"/>
      <c r="K39" s="12">
        <f t="shared" ref="K39:M39" si="13">SUM(K36:K38)</f>
        <v>0</v>
      </c>
      <c r="L39" s="13">
        <f t="shared" si="13"/>
        <v>0</v>
      </c>
      <c r="M39" s="8">
        <f t="shared" si="13"/>
        <v>0</v>
      </c>
      <c r="N39" s="12">
        <f t="shared" ref="N39:P39" si="14">SUM(N36:N38)</f>
        <v>0</v>
      </c>
      <c r="O39" s="13">
        <f t="shared" si="14"/>
        <v>0</v>
      </c>
      <c r="P39" s="8">
        <f t="shared" si="14"/>
        <v>0</v>
      </c>
      <c r="Q39" s="12">
        <f t="shared" ref="Q39:S39" si="15">SUM(Q36:Q38)</f>
        <v>0</v>
      </c>
      <c r="R39" s="13">
        <f t="shared" si="15"/>
        <v>0</v>
      </c>
      <c r="S39" s="8">
        <f t="shared" si="15"/>
        <v>0</v>
      </c>
      <c r="T39" s="12">
        <f t="shared" ref="T39:V39" si="16">SUM(T36:T38)</f>
        <v>0</v>
      </c>
      <c r="U39" s="13">
        <f t="shared" si="16"/>
        <v>0</v>
      </c>
      <c r="V39" s="8">
        <f t="shared" si="16"/>
        <v>10</v>
      </c>
      <c r="W39" s="29"/>
      <c r="X39" s="12">
        <f t="shared" ref="X39:Y39" si="17">SUM(X36:X38)</f>
        <v>660</v>
      </c>
      <c r="Y39" s="13">
        <f t="shared" si="17"/>
        <v>7</v>
      </c>
      <c r="Z39" s="29"/>
    </row>
    <row r="40" spans="1:26" ht="21.4" customHeight="1" thickBot="1" x14ac:dyDescent="0.2">
      <c r="W40" s="29"/>
      <c r="Z40" s="29"/>
    </row>
    <row r="41" spans="1:26" ht="21.4" customHeight="1" thickBot="1" x14ac:dyDescent="0.2">
      <c r="J41" s="102" t="s">
        <v>135</v>
      </c>
      <c r="K41" s="20">
        <f>K12+K24+K30+K35+K39</f>
        <v>0</v>
      </c>
      <c r="L41" s="21">
        <f>L12+L24+L30+L35+L39</f>
        <v>0</v>
      </c>
      <c r="N41" s="20">
        <f>N12+N24+N30+N35+N39</f>
        <v>0</v>
      </c>
      <c r="O41" s="21">
        <f>O12+O24+O30+O35+O39</f>
        <v>0</v>
      </c>
      <c r="Q41" s="20">
        <f>Q12+Q24+Q30+Q35+Q39</f>
        <v>0</v>
      </c>
      <c r="R41" s="21">
        <f>R12+R24+R30+R35+R39</f>
        <v>0</v>
      </c>
      <c r="T41" s="20">
        <f>T12+T24+T30+T35+T39</f>
        <v>0</v>
      </c>
      <c r="U41" s="21">
        <f>U12+U24+U30+U35+U39</f>
        <v>0</v>
      </c>
      <c r="W41" s="103"/>
      <c r="X41" s="20">
        <f>X12+X24+X30+X35+X39</f>
        <v>6412</v>
      </c>
      <c r="Y41" s="21">
        <f>Y12+Y24+Y30+Y35+Y39</f>
        <v>51</v>
      </c>
      <c r="Z41" s="29"/>
    </row>
    <row r="42" spans="1:26" ht="21.4" customHeight="1" x14ac:dyDescent="0.15"/>
    <row r="43" spans="1:26" ht="21.4" customHeight="1" x14ac:dyDescent="0.15"/>
    <row r="44" spans="1:26" ht="21.4" customHeight="1" x14ac:dyDescent="0.15">
      <c r="I44" s="145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</row>
    <row r="45" spans="1:26" ht="21.4" customHeight="1" x14ac:dyDescent="0.15">
      <c r="I45" s="145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</row>
    <row r="46" spans="1:26" ht="21.4" customHeight="1" x14ac:dyDescent="0.15"/>
    <row r="47" spans="1:26" ht="21.4" customHeight="1" x14ac:dyDescent="0.15"/>
    <row r="48" spans="1:26" ht="21.4" customHeight="1" x14ac:dyDescent="0.15"/>
    <row r="49" ht="21.4" customHeight="1" x14ac:dyDescent="0.15"/>
    <row r="50" ht="21.4" customHeight="1" x14ac:dyDescent="0.15"/>
    <row r="51" ht="21.4" customHeight="1" x14ac:dyDescent="0.15"/>
    <row r="52" ht="21.4" customHeight="1" x14ac:dyDescent="0.15"/>
  </sheetData>
  <mergeCells count="21">
    <mergeCell ref="X1:Y1"/>
    <mergeCell ref="I1:I2"/>
    <mergeCell ref="J1:J2"/>
    <mergeCell ref="T1:U1"/>
    <mergeCell ref="A3:A11"/>
    <mergeCell ref="A1:B2"/>
    <mergeCell ref="C1:C2"/>
    <mergeCell ref="D1:D2"/>
    <mergeCell ref="E1:E2"/>
    <mergeCell ref="F1:F2"/>
    <mergeCell ref="H1:H2"/>
    <mergeCell ref="Q1:R1"/>
    <mergeCell ref="N1:O1"/>
    <mergeCell ref="K1:L1"/>
    <mergeCell ref="G1:G2"/>
    <mergeCell ref="J44:U44"/>
    <mergeCell ref="J45:U45"/>
    <mergeCell ref="A36:A38"/>
    <mergeCell ref="A13:A23"/>
    <mergeCell ref="A25:A29"/>
    <mergeCell ref="A31:A34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6"/>
  <sheetViews>
    <sheetView topLeftCell="J1" zoomScale="115" zoomScaleNormal="115" workbookViewId="0">
      <selection activeCell="M1" sqref="M1:V104857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1262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55" t="s">
        <v>631</v>
      </c>
      <c r="B3" s="64">
        <v>186</v>
      </c>
      <c r="C3" s="33">
        <v>52401</v>
      </c>
      <c r="D3" s="34">
        <v>2388009255</v>
      </c>
      <c r="E3" s="35" t="s">
        <v>1450</v>
      </c>
      <c r="F3" s="140" t="s">
        <v>1267</v>
      </c>
      <c r="G3" s="140" t="s">
        <v>1633</v>
      </c>
      <c r="H3" s="37" t="s">
        <v>518</v>
      </c>
      <c r="I3" s="38" t="s">
        <v>519</v>
      </c>
      <c r="J3" s="39" t="s">
        <v>520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5</v>
      </c>
      <c r="W3" s="29"/>
      <c r="X3" s="14">
        <v>423</v>
      </c>
      <c r="Y3" s="10">
        <v>5</v>
      </c>
    </row>
    <row r="4" spans="1:25" ht="21.4" customHeight="1" x14ac:dyDescent="0.15">
      <c r="A4" s="256"/>
      <c r="B4" s="163">
        <v>187</v>
      </c>
      <c r="C4" s="40">
        <v>52402</v>
      </c>
      <c r="D4" s="41">
        <v>2388009251</v>
      </c>
      <c r="E4" s="42" t="s">
        <v>1451</v>
      </c>
      <c r="F4" s="47" t="s">
        <v>1265</v>
      </c>
      <c r="G4" s="47" t="s">
        <v>1632</v>
      </c>
      <c r="H4" s="44" t="s">
        <v>521</v>
      </c>
      <c r="I4" s="45" t="s">
        <v>400</v>
      </c>
      <c r="J4" s="46" t="s">
        <v>401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11</v>
      </c>
      <c r="W4" s="29"/>
      <c r="X4" s="9">
        <v>672</v>
      </c>
      <c r="Y4" s="10">
        <v>11</v>
      </c>
    </row>
    <row r="5" spans="1:25" ht="21.4" customHeight="1" x14ac:dyDescent="0.15">
      <c r="A5" s="256"/>
      <c r="B5" s="163">
        <v>188</v>
      </c>
      <c r="C5" s="40">
        <v>52403</v>
      </c>
      <c r="D5" s="41">
        <v>2388009248</v>
      </c>
      <c r="E5" s="42" t="s">
        <v>1452</v>
      </c>
      <c r="F5" s="47" t="s">
        <v>1265</v>
      </c>
      <c r="G5" s="47" t="s">
        <v>1632</v>
      </c>
      <c r="H5" s="44" t="s">
        <v>402</v>
      </c>
      <c r="I5" s="45" t="s">
        <v>527</v>
      </c>
      <c r="J5" s="46" t="s">
        <v>528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3</v>
      </c>
      <c r="W5" s="29"/>
      <c r="X5" s="9">
        <v>357</v>
      </c>
      <c r="Y5" s="10">
        <v>3</v>
      </c>
    </row>
    <row r="6" spans="1:25" ht="21.4" customHeight="1" x14ac:dyDescent="0.15">
      <c r="A6" s="256"/>
      <c r="B6" s="163">
        <v>189</v>
      </c>
      <c r="C6" s="40">
        <v>52404</v>
      </c>
      <c r="D6" s="41">
        <v>2388009253</v>
      </c>
      <c r="E6" s="42" t="s">
        <v>1453</v>
      </c>
      <c r="F6" s="47" t="s">
        <v>1265</v>
      </c>
      <c r="G6" s="47" t="s">
        <v>1632</v>
      </c>
      <c r="H6" s="44" t="s">
        <v>1167</v>
      </c>
      <c r="I6" s="45" t="s">
        <v>529</v>
      </c>
      <c r="J6" s="46" t="s">
        <v>530</v>
      </c>
      <c r="K6" s="9"/>
      <c r="L6" s="10"/>
      <c r="M6" s="8"/>
      <c r="N6" s="9"/>
      <c r="O6" s="10"/>
      <c r="P6" s="8"/>
      <c r="Q6" s="9"/>
      <c r="R6" s="10"/>
      <c r="S6" s="8"/>
      <c r="T6" s="9"/>
      <c r="U6" s="10"/>
      <c r="V6" s="8">
        <v>3</v>
      </c>
      <c r="W6" s="29"/>
      <c r="X6" s="9">
        <v>569</v>
      </c>
      <c r="Y6" s="10">
        <v>3</v>
      </c>
    </row>
    <row r="7" spans="1:25" ht="21.4" customHeight="1" x14ac:dyDescent="0.15">
      <c r="A7" s="256"/>
      <c r="B7" s="163">
        <v>190</v>
      </c>
      <c r="C7" s="40">
        <v>52405</v>
      </c>
      <c r="D7" s="41">
        <v>2388009249</v>
      </c>
      <c r="E7" s="42" t="s">
        <v>1454</v>
      </c>
      <c r="F7" s="47" t="s">
        <v>1265</v>
      </c>
      <c r="G7" s="47" t="s">
        <v>1632</v>
      </c>
      <c r="H7" s="44" t="s">
        <v>531</v>
      </c>
      <c r="I7" s="45" t="s">
        <v>532</v>
      </c>
      <c r="J7" s="46" t="s">
        <v>533</v>
      </c>
      <c r="K7" s="9"/>
      <c r="L7" s="10"/>
      <c r="M7" s="8"/>
      <c r="N7" s="9"/>
      <c r="O7" s="10"/>
      <c r="P7" s="8"/>
      <c r="Q7" s="9"/>
      <c r="R7" s="10"/>
      <c r="S7" s="8"/>
      <c r="T7" s="9"/>
      <c r="U7" s="10"/>
      <c r="V7" s="8">
        <v>2</v>
      </c>
      <c r="W7" s="29"/>
      <c r="X7" s="9">
        <v>184</v>
      </c>
      <c r="Y7" s="10">
        <v>2</v>
      </c>
    </row>
    <row r="8" spans="1:25" ht="21.4" customHeight="1" x14ac:dyDescent="0.15">
      <c r="A8" s="256"/>
      <c r="B8" s="163">
        <v>191</v>
      </c>
      <c r="C8" s="40">
        <v>52406</v>
      </c>
      <c r="D8" s="41">
        <v>2388009254</v>
      </c>
      <c r="E8" s="45" t="s">
        <v>1455</v>
      </c>
      <c r="F8" s="47" t="s">
        <v>1265</v>
      </c>
      <c r="G8" s="47" t="s">
        <v>1632</v>
      </c>
      <c r="H8" s="44" t="s">
        <v>534</v>
      </c>
      <c r="I8" s="45" t="s">
        <v>1233</v>
      </c>
      <c r="J8" s="46" t="s">
        <v>535</v>
      </c>
      <c r="K8" s="9"/>
      <c r="L8" s="10"/>
      <c r="M8" s="8"/>
      <c r="N8" s="9"/>
      <c r="O8" s="10"/>
      <c r="P8" s="8"/>
      <c r="Q8" s="9"/>
      <c r="R8" s="10"/>
      <c r="S8" s="8"/>
      <c r="T8" s="9"/>
      <c r="U8" s="10"/>
      <c r="V8" s="8">
        <v>2</v>
      </c>
      <c r="W8" s="29"/>
      <c r="X8" s="9">
        <v>108</v>
      </c>
      <c r="Y8" s="10">
        <v>1</v>
      </c>
    </row>
    <row r="9" spans="1:25" ht="21.4" customHeight="1" x14ac:dyDescent="0.15">
      <c r="A9" s="256"/>
      <c r="B9" s="163">
        <v>192</v>
      </c>
      <c r="C9" s="40">
        <v>52407</v>
      </c>
      <c r="D9" s="41">
        <v>2388014526</v>
      </c>
      <c r="E9" s="45" t="s">
        <v>1456</v>
      </c>
      <c r="F9" s="47" t="s">
        <v>1265</v>
      </c>
      <c r="G9" s="47" t="s">
        <v>1632</v>
      </c>
      <c r="H9" s="44" t="s">
        <v>536</v>
      </c>
      <c r="I9" s="45" t="s">
        <v>537</v>
      </c>
      <c r="J9" s="46" t="s">
        <v>538</v>
      </c>
      <c r="K9" s="9"/>
      <c r="L9" s="10"/>
      <c r="M9" s="8"/>
      <c r="N9" s="9"/>
      <c r="O9" s="10"/>
      <c r="P9" s="8"/>
      <c r="Q9" s="9"/>
      <c r="R9" s="10"/>
      <c r="S9" s="8"/>
      <c r="T9" s="9"/>
      <c r="U9" s="10"/>
      <c r="V9" s="8">
        <v>0</v>
      </c>
      <c r="W9" s="29"/>
      <c r="X9" s="9">
        <v>31</v>
      </c>
      <c r="Y9" s="10">
        <v>0</v>
      </c>
    </row>
    <row r="10" spans="1:25" ht="21.4" customHeight="1" x14ac:dyDescent="0.15">
      <c r="A10" s="256"/>
      <c r="B10" s="163">
        <v>193</v>
      </c>
      <c r="C10" s="40">
        <v>52408</v>
      </c>
      <c r="D10" s="41" t="s">
        <v>539</v>
      </c>
      <c r="E10" s="45" t="s">
        <v>1457</v>
      </c>
      <c r="F10" s="47" t="s">
        <v>1265</v>
      </c>
      <c r="G10" s="47" t="s">
        <v>1632</v>
      </c>
      <c r="H10" s="44" t="s">
        <v>540</v>
      </c>
      <c r="I10" s="45" t="s">
        <v>541</v>
      </c>
      <c r="J10" s="46" t="s">
        <v>542</v>
      </c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>
        <v>0</v>
      </c>
      <c r="W10" s="29"/>
      <c r="X10" s="9">
        <v>66</v>
      </c>
      <c r="Y10" s="10">
        <v>0</v>
      </c>
    </row>
    <row r="11" spans="1:25" ht="21.4" customHeight="1" x14ac:dyDescent="0.15">
      <c r="A11" s="256"/>
      <c r="B11" s="163">
        <v>194</v>
      </c>
      <c r="C11" s="40">
        <v>52409</v>
      </c>
      <c r="D11" s="41">
        <v>2388009252</v>
      </c>
      <c r="E11" s="42" t="s">
        <v>1458</v>
      </c>
      <c r="F11" s="47" t="s">
        <v>1265</v>
      </c>
      <c r="G11" s="47" t="s">
        <v>1632</v>
      </c>
      <c r="H11" s="44" t="s">
        <v>543</v>
      </c>
      <c r="I11" s="45" t="s">
        <v>544</v>
      </c>
      <c r="J11" s="46" t="s">
        <v>545</v>
      </c>
      <c r="K11" s="9"/>
      <c r="L11" s="10"/>
      <c r="M11" s="8"/>
      <c r="N11" s="9"/>
      <c r="O11" s="10"/>
      <c r="P11" s="8"/>
      <c r="Q11" s="9"/>
      <c r="R11" s="10"/>
      <c r="S11" s="8"/>
      <c r="T11" s="9"/>
      <c r="U11" s="10"/>
      <c r="V11" s="8">
        <v>1</v>
      </c>
      <c r="W11" s="29"/>
      <c r="X11" s="9">
        <v>145</v>
      </c>
      <c r="Y11" s="10">
        <v>0</v>
      </c>
    </row>
    <row r="12" spans="1:25" ht="21.4" customHeight="1" thickBot="1" x14ac:dyDescent="0.2">
      <c r="A12" s="264"/>
      <c r="B12" s="163">
        <v>195</v>
      </c>
      <c r="C12" s="65">
        <v>52410</v>
      </c>
      <c r="D12" s="66">
        <v>2388009250</v>
      </c>
      <c r="E12" s="67" t="s">
        <v>1459</v>
      </c>
      <c r="F12" s="144" t="s">
        <v>1265</v>
      </c>
      <c r="G12" s="144" t="s">
        <v>1632</v>
      </c>
      <c r="H12" s="68" t="s">
        <v>423</v>
      </c>
      <c r="I12" s="69" t="s">
        <v>424</v>
      </c>
      <c r="J12" s="70" t="s">
        <v>425</v>
      </c>
      <c r="K12" s="11"/>
      <c r="L12" s="10"/>
      <c r="M12" s="8"/>
      <c r="N12" s="11"/>
      <c r="O12" s="10"/>
      <c r="P12" s="8"/>
      <c r="Q12" s="11"/>
      <c r="R12" s="10"/>
      <c r="S12" s="8"/>
      <c r="T12" s="11"/>
      <c r="U12" s="10"/>
      <c r="V12" s="8">
        <v>5</v>
      </c>
      <c r="W12" s="29"/>
      <c r="X12" s="11">
        <v>522</v>
      </c>
      <c r="Y12" s="10">
        <v>5</v>
      </c>
    </row>
    <row r="13" spans="1:25" ht="21.4" customHeight="1" thickTop="1" thickBot="1" x14ac:dyDescent="0.2">
      <c r="A13" s="56"/>
      <c r="B13" s="57"/>
      <c r="C13" s="58"/>
      <c r="D13" s="59"/>
      <c r="E13" s="60"/>
      <c r="F13" s="61"/>
      <c r="G13" s="61"/>
      <c r="H13" s="62"/>
      <c r="I13" s="62" t="s">
        <v>967</v>
      </c>
      <c r="J13" s="63"/>
      <c r="K13" s="12">
        <f t="shared" ref="K13:M13" si="0">SUM(K3:K12)</f>
        <v>0</v>
      </c>
      <c r="L13" s="13">
        <f t="shared" si="0"/>
        <v>0</v>
      </c>
      <c r="M13" s="8">
        <f t="shared" si="0"/>
        <v>0</v>
      </c>
      <c r="N13" s="12">
        <f t="shared" ref="N13:P13" si="1">SUM(N3:N12)</f>
        <v>0</v>
      </c>
      <c r="O13" s="13">
        <f t="shared" si="1"/>
        <v>0</v>
      </c>
      <c r="P13" s="8">
        <f t="shared" si="1"/>
        <v>0</v>
      </c>
      <c r="Q13" s="12">
        <f t="shared" ref="Q13:S13" si="2">SUM(Q3:Q12)</f>
        <v>0</v>
      </c>
      <c r="R13" s="13">
        <f t="shared" si="2"/>
        <v>0</v>
      </c>
      <c r="S13" s="8">
        <f t="shared" si="2"/>
        <v>0</v>
      </c>
      <c r="T13" s="12">
        <f t="shared" ref="T13:U13" si="3">SUM(T3:T12)</f>
        <v>0</v>
      </c>
      <c r="U13" s="13">
        <f t="shared" si="3"/>
        <v>0</v>
      </c>
      <c r="V13" s="8"/>
      <c r="W13" s="29"/>
      <c r="X13" s="12">
        <f t="shared" ref="X13:Y13" si="4">SUM(X3:X12)</f>
        <v>3077</v>
      </c>
      <c r="Y13" s="13">
        <f t="shared" si="4"/>
        <v>30</v>
      </c>
    </row>
    <row r="14" spans="1:25" ht="21.4" customHeight="1" x14ac:dyDescent="0.15">
      <c r="A14" s="255" t="s">
        <v>426</v>
      </c>
      <c r="B14" s="64">
        <v>196</v>
      </c>
      <c r="C14" s="33">
        <v>52501</v>
      </c>
      <c r="D14" s="34">
        <v>2188009256</v>
      </c>
      <c r="E14" s="35" t="s">
        <v>1460</v>
      </c>
      <c r="F14" s="140" t="s">
        <v>1267</v>
      </c>
      <c r="G14" s="140" t="s">
        <v>1633</v>
      </c>
      <c r="H14" s="37" t="s">
        <v>549</v>
      </c>
      <c r="I14" s="38" t="s">
        <v>550</v>
      </c>
      <c r="J14" s="39" t="s">
        <v>551</v>
      </c>
      <c r="K14" s="14"/>
      <c r="L14" s="10"/>
      <c r="M14" s="8"/>
      <c r="N14" s="14"/>
      <c r="O14" s="10"/>
      <c r="P14" s="8"/>
      <c r="Q14" s="14"/>
      <c r="R14" s="10"/>
      <c r="S14" s="8"/>
      <c r="T14" s="14"/>
      <c r="U14" s="10"/>
      <c r="V14" s="8"/>
      <c r="W14" s="29"/>
      <c r="X14" s="14">
        <v>826</v>
      </c>
      <c r="Y14" s="10">
        <v>0</v>
      </c>
    </row>
    <row r="15" spans="1:25" ht="21.4" customHeight="1" x14ac:dyDescent="0.15">
      <c r="A15" s="256"/>
      <c r="B15" s="163">
        <v>197</v>
      </c>
      <c r="C15" s="40">
        <v>52502</v>
      </c>
      <c r="D15" s="41">
        <v>2188009257</v>
      </c>
      <c r="E15" s="42" t="s">
        <v>1461</v>
      </c>
      <c r="F15" s="47" t="s">
        <v>1265</v>
      </c>
      <c r="G15" s="47" t="s">
        <v>1632</v>
      </c>
      <c r="H15" s="44" t="s">
        <v>552</v>
      </c>
      <c r="I15" s="45" t="s">
        <v>553</v>
      </c>
      <c r="J15" s="46" t="s">
        <v>554</v>
      </c>
      <c r="K15" s="9"/>
      <c r="L15" s="10"/>
      <c r="M15" s="8"/>
      <c r="N15" s="9"/>
      <c r="O15" s="10"/>
      <c r="P15" s="8"/>
      <c r="Q15" s="9"/>
      <c r="R15" s="10"/>
      <c r="S15" s="8"/>
      <c r="T15" s="9"/>
      <c r="U15" s="10"/>
      <c r="V15" s="8"/>
      <c r="W15" s="29"/>
      <c r="X15" s="9">
        <v>337</v>
      </c>
      <c r="Y15" s="10">
        <v>0</v>
      </c>
    </row>
    <row r="16" spans="1:25" ht="21.4" customHeight="1" x14ac:dyDescent="0.15">
      <c r="A16" s="256"/>
      <c r="B16" s="163">
        <v>198</v>
      </c>
      <c r="C16" s="40">
        <v>52503</v>
      </c>
      <c r="D16" s="41">
        <v>2188027633</v>
      </c>
      <c r="E16" s="42" t="s">
        <v>1462</v>
      </c>
      <c r="F16" s="47" t="s">
        <v>1265</v>
      </c>
      <c r="G16" s="47" t="s">
        <v>1632</v>
      </c>
      <c r="H16" s="44" t="s">
        <v>555</v>
      </c>
      <c r="I16" s="45" t="s">
        <v>556</v>
      </c>
      <c r="J16" s="46" t="s">
        <v>557</v>
      </c>
      <c r="K16" s="9"/>
      <c r="L16" s="10"/>
      <c r="M16" s="8"/>
      <c r="N16" s="9"/>
      <c r="O16" s="10"/>
      <c r="P16" s="8"/>
      <c r="Q16" s="9"/>
      <c r="R16" s="10"/>
      <c r="S16" s="8"/>
      <c r="T16" s="9"/>
      <c r="U16" s="10"/>
      <c r="V16" s="8"/>
      <c r="W16" s="29"/>
      <c r="X16" s="9">
        <v>588</v>
      </c>
      <c r="Y16" s="10">
        <v>1</v>
      </c>
    </row>
    <row r="17" spans="1:25" ht="21.4" customHeight="1" x14ac:dyDescent="0.15">
      <c r="A17" s="256"/>
      <c r="B17" s="163">
        <v>199</v>
      </c>
      <c r="C17" s="40">
        <v>52504</v>
      </c>
      <c r="D17" s="41">
        <v>2199001014</v>
      </c>
      <c r="E17" s="42" t="s">
        <v>1463</v>
      </c>
      <c r="F17" s="47" t="s">
        <v>1265</v>
      </c>
      <c r="G17" s="47" t="s">
        <v>1632</v>
      </c>
      <c r="H17" s="44" t="s">
        <v>558</v>
      </c>
      <c r="I17" s="45" t="s">
        <v>669</v>
      </c>
      <c r="J17" s="46" t="s">
        <v>670</v>
      </c>
      <c r="K17" s="9"/>
      <c r="L17" s="10"/>
      <c r="M17" s="8"/>
      <c r="N17" s="9"/>
      <c r="O17" s="10"/>
      <c r="P17" s="8"/>
      <c r="Q17" s="9"/>
      <c r="R17" s="10"/>
      <c r="S17" s="8"/>
      <c r="T17" s="9"/>
      <c r="U17" s="10"/>
      <c r="V17" s="8">
        <v>4</v>
      </c>
      <c r="W17" s="29"/>
      <c r="X17" s="9">
        <v>263</v>
      </c>
      <c r="Y17" s="10">
        <v>0</v>
      </c>
    </row>
    <row r="18" spans="1:25" ht="21.4" customHeight="1" x14ac:dyDescent="0.15">
      <c r="A18" s="256"/>
      <c r="B18" s="163">
        <v>200</v>
      </c>
      <c r="C18" s="40">
        <v>52505</v>
      </c>
      <c r="D18" s="41" t="s">
        <v>671</v>
      </c>
      <c r="E18" s="42" t="s">
        <v>1464</v>
      </c>
      <c r="F18" s="47" t="s">
        <v>1265</v>
      </c>
      <c r="G18" s="47" t="s">
        <v>1632</v>
      </c>
      <c r="H18" s="44" t="s">
        <v>672</v>
      </c>
      <c r="I18" s="45" t="s">
        <v>673</v>
      </c>
      <c r="J18" s="46" t="s">
        <v>674</v>
      </c>
      <c r="K18" s="9"/>
      <c r="L18" s="10"/>
      <c r="M18" s="8"/>
      <c r="N18" s="9"/>
      <c r="O18" s="10"/>
      <c r="P18" s="8"/>
      <c r="Q18" s="9"/>
      <c r="R18" s="10"/>
      <c r="S18" s="8"/>
      <c r="T18" s="9"/>
      <c r="U18" s="10"/>
      <c r="V18" s="8"/>
      <c r="W18" s="29"/>
      <c r="X18" s="9">
        <v>382</v>
      </c>
      <c r="Y18" s="10">
        <v>8</v>
      </c>
    </row>
    <row r="19" spans="1:25" ht="21.4" customHeight="1" x14ac:dyDescent="0.15">
      <c r="A19" s="256"/>
      <c r="B19" s="163">
        <v>201</v>
      </c>
      <c r="C19" s="40">
        <v>52506</v>
      </c>
      <c r="D19" s="41">
        <v>2188009258</v>
      </c>
      <c r="E19" s="42" t="s">
        <v>1465</v>
      </c>
      <c r="F19" s="47" t="s">
        <v>1265</v>
      </c>
      <c r="G19" s="47" t="s">
        <v>1632</v>
      </c>
      <c r="H19" s="44" t="s">
        <v>675</v>
      </c>
      <c r="I19" s="45" t="s">
        <v>113</v>
      </c>
      <c r="J19" s="46" t="s">
        <v>676</v>
      </c>
      <c r="K19" s="9"/>
      <c r="L19" s="10"/>
      <c r="M19" s="8"/>
      <c r="N19" s="9"/>
      <c r="O19" s="10"/>
      <c r="P19" s="8"/>
      <c r="Q19" s="9"/>
      <c r="R19" s="10"/>
      <c r="S19" s="8"/>
      <c r="T19" s="9"/>
      <c r="U19" s="10"/>
      <c r="V19" s="8"/>
      <c r="W19" s="29"/>
      <c r="X19" s="9">
        <v>172</v>
      </c>
      <c r="Y19" s="10">
        <v>1</v>
      </c>
    </row>
    <row r="20" spans="1:25" ht="21.4" customHeight="1" thickBot="1" x14ac:dyDescent="0.2">
      <c r="A20" s="264"/>
      <c r="B20" s="163">
        <v>202</v>
      </c>
      <c r="C20" s="65">
        <v>52507</v>
      </c>
      <c r="D20" s="66">
        <v>2188017564</v>
      </c>
      <c r="E20" s="67" t="s">
        <v>677</v>
      </c>
      <c r="F20" s="144" t="s">
        <v>1265</v>
      </c>
      <c r="G20" s="144" t="s">
        <v>1632</v>
      </c>
      <c r="H20" s="68" t="s">
        <v>678</v>
      </c>
      <c r="I20" s="69" t="s">
        <v>679</v>
      </c>
      <c r="J20" s="70" t="s">
        <v>680</v>
      </c>
      <c r="K20" s="11"/>
      <c r="L20" s="10"/>
      <c r="M20" s="8"/>
      <c r="N20" s="11"/>
      <c r="O20" s="10"/>
      <c r="P20" s="8"/>
      <c r="Q20" s="11"/>
      <c r="R20" s="10"/>
      <c r="S20" s="8"/>
      <c r="T20" s="11"/>
      <c r="U20" s="10"/>
      <c r="V20" s="8"/>
      <c r="W20" s="29"/>
      <c r="X20" s="11">
        <v>60</v>
      </c>
      <c r="Y20" s="10">
        <v>1</v>
      </c>
    </row>
    <row r="21" spans="1:25" ht="21.4" customHeight="1" thickTop="1" thickBot="1" x14ac:dyDescent="0.2">
      <c r="A21" s="56"/>
      <c r="B21" s="57"/>
      <c r="C21" s="58"/>
      <c r="D21" s="59"/>
      <c r="E21" s="60"/>
      <c r="F21" s="61"/>
      <c r="G21" s="61"/>
      <c r="H21" s="62"/>
      <c r="I21" s="62" t="s">
        <v>967</v>
      </c>
      <c r="J21" s="63"/>
      <c r="K21" s="12">
        <f t="shared" ref="K21:M21" si="5">SUM(K14:K20)</f>
        <v>0</v>
      </c>
      <c r="L21" s="13">
        <f t="shared" si="5"/>
        <v>0</v>
      </c>
      <c r="M21" s="8">
        <f t="shared" si="5"/>
        <v>0</v>
      </c>
      <c r="N21" s="12">
        <f t="shared" ref="N21:P21" si="6">SUM(N14:N20)</f>
        <v>0</v>
      </c>
      <c r="O21" s="13">
        <f t="shared" si="6"/>
        <v>0</v>
      </c>
      <c r="P21" s="8">
        <f t="shared" si="6"/>
        <v>0</v>
      </c>
      <c r="Q21" s="12">
        <f t="shared" ref="Q21:S21" si="7">SUM(Q14:Q20)</f>
        <v>0</v>
      </c>
      <c r="R21" s="13">
        <f t="shared" si="7"/>
        <v>0</v>
      </c>
      <c r="S21" s="8">
        <f t="shared" si="7"/>
        <v>0</v>
      </c>
      <c r="T21" s="12">
        <f t="shared" ref="T21:V21" si="8">SUM(T14:T20)</f>
        <v>0</v>
      </c>
      <c r="U21" s="13">
        <f t="shared" si="8"/>
        <v>0</v>
      </c>
      <c r="V21" s="8">
        <f t="shared" si="8"/>
        <v>4</v>
      </c>
      <c r="W21" s="29"/>
      <c r="X21" s="12">
        <f t="shared" ref="X21:Y21" si="9">SUM(X14:X20)</f>
        <v>2628</v>
      </c>
      <c r="Y21" s="13">
        <f t="shared" si="9"/>
        <v>11</v>
      </c>
    </row>
    <row r="22" spans="1:25" ht="21.4" customHeight="1" x14ac:dyDescent="0.15">
      <c r="A22" s="255" t="s">
        <v>681</v>
      </c>
      <c r="B22" s="163">
        <v>203</v>
      </c>
      <c r="C22" s="33">
        <v>52601</v>
      </c>
      <c r="D22" s="34">
        <v>2477001003</v>
      </c>
      <c r="E22" s="35" t="s">
        <v>1466</v>
      </c>
      <c r="F22" s="140" t="s">
        <v>1267</v>
      </c>
      <c r="G22" s="140" t="s">
        <v>1633</v>
      </c>
      <c r="H22" s="37" t="s">
        <v>682</v>
      </c>
      <c r="I22" s="38" t="s">
        <v>683</v>
      </c>
      <c r="J22" s="39" t="s">
        <v>684</v>
      </c>
      <c r="K22" s="14"/>
      <c r="L22" s="10"/>
      <c r="M22" s="8"/>
      <c r="N22" s="14"/>
      <c r="O22" s="10"/>
      <c r="P22" s="8"/>
      <c r="Q22" s="14"/>
      <c r="R22" s="10"/>
      <c r="S22" s="8"/>
      <c r="T22" s="14"/>
      <c r="U22" s="10"/>
      <c r="V22" s="8">
        <v>7</v>
      </c>
      <c r="W22" s="29"/>
      <c r="X22" s="14">
        <v>356</v>
      </c>
      <c r="Y22" s="10">
        <v>6</v>
      </c>
    </row>
    <row r="23" spans="1:25" ht="21.4" customHeight="1" x14ac:dyDescent="0.15">
      <c r="A23" s="256"/>
      <c r="B23" s="163">
        <v>204</v>
      </c>
      <c r="C23" s="40">
        <v>52602</v>
      </c>
      <c r="D23" s="41">
        <v>2488009264</v>
      </c>
      <c r="E23" s="42" t="s">
        <v>1467</v>
      </c>
      <c r="F23" s="47" t="s">
        <v>1265</v>
      </c>
      <c r="G23" s="47" t="s">
        <v>1632</v>
      </c>
      <c r="H23" s="44" t="s">
        <v>685</v>
      </c>
      <c r="I23" s="45" t="s">
        <v>686</v>
      </c>
      <c r="J23" s="46" t="s">
        <v>687</v>
      </c>
      <c r="K23" s="9"/>
      <c r="L23" s="10"/>
      <c r="M23" s="8"/>
      <c r="N23" s="9"/>
      <c r="O23" s="10"/>
      <c r="P23" s="8"/>
      <c r="Q23" s="9"/>
      <c r="R23" s="10"/>
      <c r="S23" s="8"/>
      <c r="T23" s="9"/>
      <c r="U23" s="10"/>
      <c r="V23" s="8">
        <v>6</v>
      </c>
      <c r="W23" s="29"/>
      <c r="X23" s="9">
        <v>462</v>
      </c>
      <c r="Y23" s="10">
        <v>7</v>
      </c>
    </row>
    <row r="24" spans="1:25" ht="21.4" customHeight="1" x14ac:dyDescent="0.15">
      <c r="A24" s="256"/>
      <c r="B24" s="163">
        <v>205</v>
      </c>
      <c r="C24" s="40">
        <v>52603</v>
      </c>
      <c r="D24" s="41">
        <v>2488009972</v>
      </c>
      <c r="E24" s="42" t="s">
        <v>1468</v>
      </c>
      <c r="F24" s="47" t="s">
        <v>1265</v>
      </c>
      <c r="G24" s="47" t="s">
        <v>1632</v>
      </c>
      <c r="H24" s="44" t="s">
        <v>569</v>
      </c>
      <c r="I24" s="45" t="s">
        <v>570</v>
      </c>
      <c r="J24" s="46" t="s">
        <v>571</v>
      </c>
      <c r="K24" s="9"/>
      <c r="L24" s="10"/>
      <c r="M24" s="8"/>
      <c r="N24" s="9"/>
      <c r="O24" s="10"/>
      <c r="P24" s="8"/>
      <c r="Q24" s="9"/>
      <c r="R24" s="10"/>
      <c r="S24" s="8"/>
      <c r="T24" s="9"/>
      <c r="U24" s="10"/>
      <c r="V24" s="8">
        <v>0</v>
      </c>
      <c r="W24" s="29"/>
      <c r="X24" s="9">
        <v>235</v>
      </c>
      <c r="Y24" s="10">
        <v>3</v>
      </c>
    </row>
    <row r="25" spans="1:25" ht="21.4" customHeight="1" x14ac:dyDescent="0.15">
      <c r="A25" s="256"/>
      <c r="B25" s="163">
        <v>206</v>
      </c>
      <c r="C25" s="40">
        <v>52604</v>
      </c>
      <c r="D25" s="41">
        <v>2488009265</v>
      </c>
      <c r="E25" s="42" t="s">
        <v>1469</v>
      </c>
      <c r="F25" s="47" t="s">
        <v>1265</v>
      </c>
      <c r="G25" s="47" t="s">
        <v>1632</v>
      </c>
      <c r="H25" s="44" t="s">
        <v>572</v>
      </c>
      <c r="I25" s="45" t="s">
        <v>573</v>
      </c>
      <c r="J25" s="46" t="s">
        <v>574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2</v>
      </c>
      <c r="W25" s="29"/>
      <c r="X25" s="9">
        <v>228</v>
      </c>
      <c r="Y25" s="10">
        <v>2</v>
      </c>
    </row>
    <row r="26" spans="1:25" ht="21.4" customHeight="1" x14ac:dyDescent="0.15">
      <c r="A26" s="256"/>
      <c r="B26" s="163">
        <v>207</v>
      </c>
      <c r="C26" s="174">
        <v>52606</v>
      </c>
      <c r="D26" s="175">
        <v>2488009269</v>
      </c>
      <c r="E26" s="45" t="s">
        <v>1264</v>
      </c>
      <c r="F26" s="47" t="s">
        <v>1265</v>
      </c>
      <c r="G26" s="47" t="s">
        <v>1632</v>
      </c>
      <c r="H26" s="44" t="s">
        <v>575</v>
      </c>
      <c r="I26" s="45" t="s">
        <v>576</v>
      </c>
      <c r="J26" s="46" t="s">
        <v>462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W26" s="29"/>
      <c r="X26" s="9">
        <v>68</v>
      </c>
      <c r="Y26" s="10">
        <v>0</v>
      </c>
    </row>
    <row r="27" spans="1:25" ht="21.4" customHeight="1" thickBot="1" x14ac:dyDescent="0.2">
      <c r="A27" s="264"/>
      <c r="B27" s="163">
        <v>208</v>
      </c>
      <c r="C27" s="65">
        <v>52607</v>
      </c>
      <c r="D27" s="144">
        <v>2477003910</v>
      </c>
      <c r="E27" s="146" t="s">
        <v>1470</v>
      </c>
      <c r="F27" s="144" t="s">
        <v>1265</v>
      </c>
      <c r="G27" s="144" t="s">
        <v>1632</v>
      </c>
      <c r="H27" s="68" t="s">
        <v>463</v>
      </c>
      <c r="I27" s="69" t="s">
        <v>333</v>
      </c>
      <c r="J27" s="70" t="s">
        <v>334</v>
      </c>
      <c r="K27" s="11"/>
      <c r="L27" s="10"/>
      <c r="M27" s="8"/>
      <c r="N27" s="11"/>
      <c r="O27" s="10"/>
      <c r="P27" s="8"/>
      <c r="Q27" s="11"/>
      <c r="R27" s="10"/>
      <c r="S27" s="290"/>
      <c r="T27" s="11"/>
      <c r="U27" s="10"/>
      <c r="V27" s="8">
        <v>0</v>
      </c>
      <c r="W27" s="29"/>
      <c r="X27" s="222">
        <v>208</v>
      </c>
      <c r="Y27" s="10">
        <v>0</v>
      </c>
    </row>
    <row r="28" spans="1:25" ht="21.4" customHeight="1" thickTop="1" thickBot="1" x14ac:dyDescent="0.2">
      <c r="A28" s="56"/>
      <c r="B28" s="57"/>
      <c r="C28" s="58"/>
      <c r="D28" s="59"/>
      <c r="E28" s="60"/>
      <c r="F28" s="61"/>
      <c r="G28" s="61"/>
      <c r="H28" s="62"/>
      <c r="I28" s="62" t="s">
        <v>967</v>
      </c>
      <c r="J28" s="63"/>
      <c r="K28" s="12">
        <f t="shared" ref="K28:M28" si="10">SUM(K22:K27)</f>
        <v>0</v>
      </c>
      <c r="L28" s="13">
        <f t="shared" si="10"/>
        <v>0</v>
      </c>
      <c r="M28" s="8">
        <f t="shared" si="10"/>
        <v>0</v>
      </c>
      <c r="N28" s="12">
        <f t="shared" ref="N28:P28" si="11">SUM(N22:N27)</f>
        <v>0</v>
      </c>
      <c r="O28" s="13">
        <f t="shared" si="11"/>
        <v>0</v>
      </c>
      <c r="P28" s="8">
        <f t="shared" si="11"/>
        <v>0</v>
      </c>
      <c r="Q28" s="12">
        <f t="shared" ref="Q28:S28" si="12">SUM(Q22:Q27)</f>
        <v>0</v>
      </c>
      <c r="R28" s="13">
        <f t="shared" si="12"/>
        <v>0</v>
      </c>
      <c r="S28" s="8">
        <f t="shared" si="12"/>
        <v>0</v>
      </c>
      <c r="T28" s="12">
        <f t="shared" ref="T28:V28" si="13">SUM(T22:T27)</f>
        <v>0</v>
      </c>
      <c r="U28" s="13">
        <f t="shared" si="13"/>
        <v>0</v>
      </c>
      <c r="V28" s="8">
        <f t="shared" si="13"/>
        <v>15</v>
      </c>
      <c r="W28" s="29"/>
      <c r="X28" s="12">
        <f t="shared" ref="X28:Y28" si="14">SUM(X22:X27)</f>
        <v>1557</v>
      </c>
      <c r="Y28" s="13">
        <f t="shared" si="14"/>
        <v>18</v>
      </c>
    </row>
    <row r="29" spans="1:25" ht="21.4" customHeight="1" thickBot="1" x14ac:dyDescent="0.2">
      <c r="W29" s="29"/>
    </row>
    <row r="30" spans="1:25" ht="21.4" customHeight="1" thickBot="1" x14ac:dyDescent="0.2">
      <c r="J30" s="102" t="s">
        <v>136</v>
      </c>
      <c r="K30" s="20">
        <f>K13+K21+K28</f>
        <v>0</v>
      </c>
      <c r="L30" s="21">
        <f>L13+L21+L28</f>
        <v>0</v>
      </c>
      <c r="N30" s="20">
        <f>N13+N21+N28</f>
        <v>0</v>
      </c>
      <c r="O30" s="21">
        <f>O13+O21+O28</f>
        <v>0</v>
      </c>
      <c r="Q30" s="20">
        <f>Q13+Q21+Q28</f>
        <v>0</v>
      </c>
      <c r="R30" s="21">
        <f>R13+R21+R28</f>
        <v>0</v>
      </c>
      <c r="T30" s="20">
        <f>T13+T21+T28</f>
        <v>0</v>
      </c>
      <c r="U30" s="21">
        <f>U13+U21+U28</f>
        <v>0</v>
      </c>
      <c r="W30" s="147"/>
      <c r="X30" s="20">
        <f>X13+X21+X28</f>
        <v>7262</v>
      </c>
      <c r="Y30" s="21">
        <f>Y13+Y21+Y28</f>
        <v>59</v>
      </c>
    </row>
    <row r="31" spans="1:25" ht="21.4" customHeight="1" x14ac:dyDescent="0.15"/>
    <row r="32" spans="1:25" ht="21.4" customHeight="1" x14ac:dyDescent="0.15"/>
    <row r="33" ht="21.4" customHeight="1" x14ac:dyDescent="0.15"/>
    <row r="34" ht="21.4" customHeight="1" x14ac:dyDescent="0.15"/>
    <row r="35" ht="21.4" customHeight="1" x14ac:dyDescent="0.15"/>
    <row r="36" ht="21.4" customHeight="1" x14ac:dyDescent="0.15"/>
    <row r="37" ht="21.4" customHeight="1" x14ac:dyDescent="0.15"/>
    <row r="38" ht="21.4" customHeight="1" x14ac:dyDescent="0.15"/>
    <row r="39" ht="21.4" customHeight="1" x14ac:dyDescent="0.15"/>
    <row r="40" ht="21.4" customHeight="1" x14ac:dyDescent="0.15"/>
    <row r="41" ht="21.4" customHeight="1" x14ac:dyDescent="0.15"/>
    <row r="42" ht="21.4" customHeight="1" x14ac:dyDescent="0.15"/>
    <row r="43" ht="21.4" customHeight="1" x14ac:dyDescent="0.15"/>
    <row r="44" ht="21.4" customHeight="1" x14ac:dyDescent="0.15"/>
    <row r="45" ht="21.4" customHeight="1" x14ac:dyDescent="0.15"/>
    <row r="46" ht="21.4" customHeight="1" x14ac:dyDescent="0.15"/>
    <row r="47" ht="21.4" customHeight="1" x14ac:dyDescent="0.15"/>
    <row r="48" ht="21.4" customHeight="1" x14ac:dyDescent="0.15"/>
    <row r="49" ht="21.4" customHeight="1" x14ac:dyDescent="0.15"/>
    <row r="50" ht="21.4" customHeight="1" x14ac:dyDescent="0.15"/>
    <row r="51" ht="21.4" customHeight="1" x14ac:dyDescent="0.15"/>
    <row r="52" ht="21.4" customHeight="1" x14ac:dyDescent="0.15"/>
    <row r="53" ht="21.4" customHeight="1" x14ac:dyDescent="0.15"/>
    <row r="54" ht="21.4" customHeight="1" x14ac:dyDescent="0.15"/>
    <row r="55" ht="21.4" customHeight="1" x14ac:dyDescent="0.15"/>
    <row r="56" ht="21.4" customHeight="1" x14ac:dyDescent="0.15"/>
  </sheetData>
  <mergeCells count="17">
    <mergeCell ref="X1:Y1"/>
    <mergeCell ref="T1:U1"/>
    <mergeCell ref="A1:B2"/>
    <mergeCell ref="C1:C2"/>
    <mergeCell ref="D1:D2"/>
    <mergeCell ref="E1:E2"/>
    <mergeCell ref="F1:F2"/>
    <mergeCell ref="H1:H2"/>
    <mergeCell ref="Q1:R1"/>
    <mergeCell ref="N1:O1"/>
    <mergeCell ref="K1:L1"/>
    <mergeCell ref="A3:A12"/>
    <mergeCell ref="A14:A20"/>
    <mergeCell ref="A22:A27"/>
    <mergeCell ref="I1:I2"/>
    <mergeCell ref="J1:J2"/>
    <mergeCell ref="G1:G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&amp;C&amp;14令和５度　リーダーシップ購読数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76"/>
  <sheetViews>
    <sheetView topLeftCell="E39" zoomScale="115" zoomScaleNormal="115" workbookViewId="0">
      <selection activeCell="M1" sqref="M1:V104857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1263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55" t="s">
        <v>335</v>
      </c>
      <c r="B3" s="64">
        <v>209</v>
      </c>
      <c r="C3" s="33">
        <v>62701</v>
      </c>
      <c r="D3" s="34">
        <v>2588009271</v>
      </c>
      <c r="E3" s="35" t="s">
        <v>1471</v>
      </c>
      <c r="F3" s="140" t="s">
        <v>1267</v>
      </c>
      <c r="G3" s="140" t="s">
        <v>1633</v>
      </c>
      <c r="H3" s="37" t="s">
        <v>336</v>
      </c>
      <c r="I3" s="38" t="s">
        <v>337</v>
      </c>
      <c r="J3" s="39" t="s">
        <v>338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0</v>
      </c>
      <c r="W3" s="29"/>
      <c r="X3" s="14">
        <v>350</v>
      </c>
      <c r="Y3" s="10">
        <v>1</v>
      </c>
    </row>
    <row r="4" spans="1:25" ht="21.4" customHeight="1" x14ac:dyDescent="0.15">
      <c r="A4" s="256"/>
      <c r="B4" s="163">
        <v>210</v>
      </c>
      <c r="C4" s="40">
        <v>62702</v>
      </c>
      <c r="D4" s="41">
        <v>2588009275</v>
      </c>
      <c r="E4" s="42" t="s">
        <v>1472</v>
      </c>
      <c r="F4" s="47" t="s">
        <v>1265</v>
      </c>
      <c r="G4" s="47" t="s">
        <v>1632</v>
      </c>
      <c r="H4" s="44" t="s">
        <v>469</v>
      </c>
      <c r="I4" s="45" t="s">
        <v>470</v>
      </c>
      <c r="J4" s="46" t="s">
        <v>471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0</v>
      </c>
      <c r="W4" s="29"/>
      <c r="X4" s="9">
        <v>50</v>
      </c>
      <c r="Y4" s="10">
        <v>1</v>
      </c>
    </row>
    <row r="5" spans="1:25" ht="21.4" customHeight="1" x14ac:dyDescent="0.15">
      <c r="A5" s="256"/>
      <c r="B5" s="163">
        <v>211</v>
      </c>
      <c r="C5" s="40">
        <v>62703</v>
      </c>
      <c r="D5" s="41">
        <v>2588009272</v>
      </c>
      <c r="E5" s="42" t="s">
        <v>1473</v>
      </c>
      <c r="F5" s="47" t="s">
        <v>1265</v>
      </c>
      <c r="G5" s="47" t="s">
        <v>1632</v>
      </c>
      <c r="H5" s="44" t="s">
        <v>472</v>
      </c>
      <c r="I5" s="45" t="s">
        <v>473</v>
      </c>
      <c r="J5" s="46" t="s">
        <v>474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0</v>
      </c>
      <c r="W5" s="29"/>
      <c r="X5" s="9">
        <v>349</v>
      </c>
      <c r="Y5" s="10">
        <v>0</v>
      </c>
    </row>
    <row r="6" spans="1:25" ht="21.4" customHeight="1" thickBot="1" x14ac:dyDescent="0.2">
      <c r="A6" s="264"/>
      <c r="B6" s="163">
        <v>212</v>
      </c>
      <c r="C6" s="65">
        <v>62704</v>
      </c>
      <c r="D6" s="66">
        <v>2577000714</v>
      </c>
      <c r="E6" s="67" t="s">
        <v>1474</v>
      </c>
      <c r="F6" s="144" t="s">
        <v>1265</v>
      </c>
      <c r="G6" s="144" t="s">
        <v>1632</v>
      </c>
      <c r="H6" s="68" t="s">
        <v>475</v>
      </c>
      <c r="I6" s="69" t="s">
        <v>476</v>
      </c>
      <c r="J6" s="70" t="s">
        <v>477</v>
      </c>
      <c r="K6" s="11"/>
      <c r="L6" s="10"/>
      <c r="M6" s="8"/>
      <c r="N6" s="11"/>
      <c r="O6" s="10"/>
      <c r="P6" s="8"/>
      <c r="Q6" s="11"/>
      <c r="R6" s="10"/>
      <c r="S6" s="8"/>
      <c r="T6" s="11"/>
      <c r="U6" s="10"/>
      <c r="V6" s="8">
        <v>0</v>
      </c>
      <c r="W6" s="29"/>
      <c r="X6" s="11">
        <v>447</v>
      </c>
      <c r="Y6" s="10">
        <v>1</v>
      </c>
    </row>
    <row r="7" spans="1:25" ht="21.4" customHeight="1" thickTop="1" thickBot="1" x14ac:dyDescent="0.2">
      <c r="A7" s="56"/>
      <c r="B7" s="57"/>
      <c r="C7" s="58"/>
      <c r="D7" s="59"/>
      <c r="E7" s="60"/>
      <c r="F7" s="61"/>
      <c r="G7" s="61"/>
      <c r="H7" s="62"/>
      <c r="I7" s="62" t="s">
        <v>967</v>
      </c>
      <c r="J7" s="63"/>
      <c r="K7" s="12">
        <f>SUM(K3:K6)</f>
        <v>0</v>
      </c>
      <c r="L7" s="13">
        <f>SUM(L3:L6)</f>
        <v>0</v>
      </c>
      <c r="M7" s="8"/>
      <c r="N7" s="12">
        <f>SUM(N3:N6)</f>
        <v>0</v>
      </c>
      <c r="O7" s="13">
        <f>SUM(O3:O6)</f>
        <v>0</v>
      </c>
      <c r="P7" s="8"/>
      <c r="Q7" s="12">
        <f>SUM(Q3:Q6)</f>
        <v>0</v>
      </c>
      <c r="R7" s="13">
        <f>SUM(R3:R6)</f>
        <v>0</v>
      </c>
      <c r="S7" s="8"/>
      <c r="T7" s="12">
        <f>SUM(T3:T6)</f>
        <v>0</v>
      </c>
      <c r="U7" s="13">
        <f>SUM(U3:U6)</f>
        <v>0</v>
      </c>
      <c r="V7" s="8"/>
      <c r="W7" s="29"/>
      <c r="X7" s="12">
        <f>SUM(X3:X6)</f>
        <v>1196</v>
      </c>
      <c r="Y7" s="13">
        <f>SUM(Y3:Y6)</f>
        <v>3</v>
      </c>
    </row>
    <row r="8" spans="1:25" ht="21.4" customHeight="1" x14ac:dyDescent="0.15">
      <c r="A8" s="255" t="s">
        <v>478</v>
      </c>
      <c r="B8" s="163">
        <v>213</v>
      </c>
      <c r="C8" s="33">
        <v>62801</v>
      </c>
      <c r="D8" s="34">
        <v>2688009278</v>
      </c>
      <c r="E8" s="35" t="s">
        <v>1475</v>
      </c>
      <c r="F8" s="140" t="s">
        <v>1267</v>
      </c>
      <c r="G8" s="140" t="s">
        <v>1633</v>
      </c>
      <c r="H8" s="37" t="s">
        <v>479</v>
      </c>
      <c r="I8" s="38" t="s">
        <v>480</v>
      </c>
      <c r="J8" s="39" t="s">
        <v>481</v>
      </c>
      <c r="K8" s="14"/>
      <c r="L8" s="10"/>
      <c r="M8" s="8"/>
      <c r="N8" s="14"/>
      <c r="O8" s="10"/>
      <c r="P8" s="8"/>
      <c r="Q8" s="14"/>
      <c r="R8" s="10"/>
      <c r="S8" s="8"/>
      <c r="T8" s="14"/>
      <c r="U8" s="10"/>
      <c r="V8" s="8">
        <v>0</v>
      </c>
      <c r="W8" s="29"/>
      <c r="X8" s="14">
        <v>108</v>
      </c>
      <c r="Y8" s="10">
        <v>0</v>
      </c>
    </row>
    <row r="9" spans="1:25" ht="21.4" customHeight="1" x14ac:dyDescent="0.15">
      <c r="A9" s="256"/>
      <c r="B9" s="163">
        <v>214</v>
      </c>
      <c r="C9" s="40">
        <v>62802</v>
      </c>
      <c r="D9" s="41">
        <v>2688009277</v>
      </c>
      <c r="E9" s="42" t="s">
        <v>1476</v>
      </c>
      <c r="F9" s="47" t="s">
        <v>1265</v>
      </c>
      <c r="G9" s="47" t="s">
        <v>1633</v>
      </c>
      <c r="H9" s="44" t="s">
        <v>482</v>
      </c>
      <c r="I9" s="45" t="s">
        <v>483</v>
      </c>
      <c r="J9" s="46" t="s">
        <v>484</v>
      </c>
      <c r="K9" s="9"/>
      <c r="L9" s="10"/>
      <c r="M9" s="8"/>
      <c r="N9" s="9"/>
      <c r="O9" s="10"/>
      <c r="P9" s="8"/>
      <c r="Q9" s="9"/>
      <c r="R9" s="10"/>
      <c r="S9" s="8"/>
      <c r="T9" s="9"/>
      <c r="U9" s="10"/>
      <c r="V9" s="8">
        <v>0</v>
      </c>
      <c r="W9" s="29"/>
      <c r="X9" s="9">
        <v>233</v>
      </c>
      <c r="Y9" s="10">
        <v>0</v>
      </c>
    </row>
    <row r="10" spans="1:25" ht="21.4" customHeight="1" x14ac:dyDescent="0.15">
      <c r="A10" s="256"/>
      <c r="B10" s="163">
        <v>215</v>
      </c>
      <c r="C10" s="40">
        <v>62803</v>
      </c>
      <c r="D10" s="41">
        <v>2688009279</v>
      </c>
      <c r="E10" s="42" t="s">
        <v>1477</v>
      </c>
      <c r="F10" s="47" t="s">
        <v>1265</v>
      </c>
      <c r="G10" s="47" t="s">
        <v>1633</v>
      </c>
      <c r="H10" s="44" t="s">
        <v>485</v>
      </c>
      <c r="I10" s="45" t="s">
        <v>486</v>
      </c>
      <c r="J10" s="46" t="s">
        <v>1168</v>
      </c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>
        <v>0</v>
      </c>
      <c r="W10" s="29"/>
      <c r="X10" s="9">
        <v>58</v>
      </c>
      <c r="Y10" s="10">
        <v>0</v>
      </c>
    </row>
    <row r="11" spans="1:25" ht="21.4" customHeight="1" x14ac:dyDescent="0.15">
      <c r="A11" s="256"/>
      <c r="B11" s="163">
        <v>216</v>
      </c>
      <c r="C11" s="40">
        <v>62804</v>
      </c>
      <c r="D11" s="41">
        <v>2688009637</v>
      </c>
      <c r="E11" s="42" t="s">
        <v>1478</v>
      </c>
      <c r="F11" s="47" t="s">
        <v>1265</v>
      </c>
      <c r="G11" s="47" t="s">
        <v>1633</v>
      </c>
      <c r="H11" s="44" t="s">
        <v>487</v>
      </c>
      <c r="I11" s="45" t="s">
        <v>488</v>
      </c>
      <c r="J11" s="46" t="s">
        <v>359</v>
      </c>
      <c r="K11" s="9"/>
      <c r="L11" s="10"/>
      <c r="M11" s="8"/>
      <c r="N11" s="9"/>
      <c r="O11" s="10"/>
      <c r="P11" s="8"/>
      <c r="Q11" s="9"/>
      <c r="R11" s="10"/>
      <c r="S11" s="8"/>
      <c r="T11" s="9"/>
      <c r="U11" s="10"/>
      <c r="V11" s="8">
        <v>2</v>
      </c>
      <c r="W11" s="29"/>
      <c r="X11" s="9">
        <v>21</v>
      </c>
      <c r="Y11" s="10">
        <v>2</v>
      </c>
    </row>
    <row r="12" spans="1:25" ht="21.4" customHeight="1" x14ac:dyDescent="0.15">
      <c r="A12" s="256"/>
      <c r="B12" s="163">
        <v>217</v>
      </c>
      <c r="C12" s="40">
        <v>62805</v>
      </c>
      <c r="D12" s="41">
        <v>2688014111</v>
      </c>
      <c r="E12" s="42" t="s">
        <v>1479</v>
      </c>
      <c r="F12" s="47" t="s">
        <v>1265</v>
      </c>
      <c r="G12" s="47" t="s">
        <v>1633</v>
      </c>
      <c r="H12" s="44" t="s">
        <v>360</v>
      </c>
      <c r="I12" s="45" t="s">
        <v>361</v>
      </c>
      <c r="J12" s="46" t="s">
        <v>491</v>
      </c>
      <c r="K12" s="9"/>
      <c r="L12" s="10"/>
      <c r="M12" s="8"/>
      <c r="N12" s="9"/>
      <c r="O12" s="10"/>
      <c r="P12" s="8"/>
      <c r="Q12" s="9"/>
      <c r="R12" s="10"/>
      <c r="S12" s="8"/>
      <c r="T12" s="9"/>
      <c r="U12" s="10"/>
      <c r="V12" s="8">
        <v>0</v>
      </c>
      <c r="W12" s="29"/>
      <c r="X12" s="9">
        <v>166</v>
      </c>
      <c r="Y12" s="10">
        <v>0</v>
      </c>
    </row>
    <row r="13" spans="1:25" ht="21.4" customHeight="1" x14ac:dyDescent="0.15">
      <c r="A13" s="256"/>
      <c r="B13" s="163">
        <v>218</v>
      </c>
      <c r="C13" s="40">
        <v>62806</v>
      </c>
      <c r="D13" s="41">
        <v>2688009282</v>
      </c>
      <c r="E13" s="42" t="s">
        <v>1480</v>
      </c>
      <c r="F13" s="47" t="s">
        <v>1265</v>
      </c>
      <c r="G13" s="47" t="s">
        <v>1633</v>
      </c>
      <c r="H13" s="44" t="s">
        <v>492</v>
      </c>
      <c r="I13" s="45" t="s">
        <v>493</v>
      </c>
      <c r="J13" s="46" t="s">
        <v>494</v>
      </c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  <c r="V13" s="8">
        <v>0</v>
      </c>
      <c r="W13" s="29"/>
      <c r="X13" s="9">
        <v>49</v>
      </c>
      <c r="Y13" s="10">
        <v>0</v>
      </c>
    </row>
    <row r="14" spans="1:25" ht="21.4" customHeight="1" x14ac:dyDescent="0.15">
      <c r="A14" s="256"/>
      <c r="B14" s="163">
        <v>219</v>
      </c>
      <c r="C14" s="40">
        <v>62807</v>
      </c>
      <c r="D14" s="41">
        <v>2688009283</v>
      </c>
      <c r="E14" s="42" t="s">
        <v>1481</v>
      </c>
      <c r="F14" s="47" t="s">
        <v>1265</v>
      </c>
      <c r="G14" s="47" t="s">
        <v>1633</v>
      </c>
      <c r="H14" s="44" t="s">
        <v>495</v>
      </c>
      <c r="I14" s="45" t="s">
        <v>496</v>
      </c>
      <c r="J14" s="46" t="s">
        <v>497</v>
      </c>
      <c r="K14" s="9"/>
      <c r="L14" s="10"/>
      <c r="M14" s="8"/>
      <c r="N14" s="9"/>
      <c r="O14" s="10"/>
      <c r="P14" s="8"/>
      <c r="Q14" s="9"/>
      <c r="R14" s="10"/>
      <c r="S14" s="8"/>
      <c r="T14" s="9"/>
      <c r="U14" s="10"/>
      <c r="V14" s="8">
        <v>2</v>
      </c>
      <c r="W14" s="29"/>
      <c r="X14" s="9">
        <v>153</v>
      </c>
      <c r="Y14" s="10">
        <v>2</v>
      </c>
    </row>
    <row r="15" spans="1:25" ht="21.4" customHeight="1" x14ac:dyDescent="0.15">
      <c r="A15" s="256"/>
      <c r="B15" s="163">
        <v>220</v>
      </c>
      <c r="C15" s="40">
        <v>62808</v>
      </c>
      <c r="D15" s="41">
        <v>2688009636</v>
      </c>
      <c r="E15" s="42" t="s">
        <v>1482</v>
      </c>
      <c r="F15" s="47" t="s">
        <v>1265</v>
      </c>
      <c r="G15" s="47" t="s">
        <v>1633</v>
      </c>
      <c r="H15" s="44" t="s">
        <v>613</v>
      </c>
      <c r="I15" s="45" t="s">
        <v>1234</v>
      </c>
      <c r="J15" s="46" t="s">
        <v>614</v>
      </c>
      <c r="K15" s="9"/>
      <c r="L15" s="10"/>
      <c r="M15" s="8"/>
      <c r="N15" s="9"/>
      <c r="O15" s="10"/>
      <c r="P15" s="8"/>
      <c r="Q15" s="9"/>
      <c r="R15" s="10"/>
      <c r="S15" s="8"/>
      <c r="T15" s="9"/>
      <c r="U15" s="10"/>
      <c r="V15" s="8">
        <v>0</v>
      </c>
      <c r="W15" s="29"/>
      <c r="X15" s="9">
        <v>36</v>
      </c>
      <c r="Y15" s="10">
        <v>0</v>
      </c>
    </row>
    <row r="16" spans="1:25" ht="21.4" customHeight="1" x14ac:dyDescent="0.15">
      <c r="A16" s="256"/>
      <c r="B16" s="163">
        <v>221</v>
      </c>
      <c r="C16" s="40">
        <v>62809</v>
      </c>
      <c r="D16" s="41"/>
      <c r="E16" s="42" t="s">
        <v>1646</v>
      </c>
      <c r="F16" s="47" t="s">
        <v>1265</v>
      </c>
      <c r="G16" s="47" t="s">
        <v>1633</v>
      </c>
      <c r="H16" s="44" t="s">
        <v>615</v>
      </c>
      <c r="I16" s="45" t="s">
        <v>616</v>
      </c>
      <c r="J16" s="46" t="s">
        <v>1647</v>
      </c>
      <c r="K16" s="9"/>
      <c r="L16" s="10"/>
      <c r="M16" s="8"/>
      <c r="N16" s="9"/>
      <c r="O16" s="10"/>
      <c r="P16" s="8"/>
      <c r="Q16" s="9"/>
      <c r="R16" s="10"/>
      <c r="S16" s="8"/>
      <c r="T16" s="9"/>
      <c r="U16" s="10"/>
      <c r="V16" s="8">
        <v>1</v>
      </c>
      <c r="W16" s="29"/>
      <c r="X16" s="9">
        <v>23</v>
      </c>
      <c r="Y16" s="10">
        <v>0</v>
      </c>
    </row>
    <row r="17" spans="1:25" ht="21.4" customHeight="1" thickBot="1" x14ac:dyDescent="0.2">
      <c r="A17" s="256"/>
      <c r="B17" s="163">
        <v>222</v>
      </c>
      <c r="C17" s="76">
        <v>62810</v>
      </c>
      <c r="D17" s="77" t="s">
        <v>1235</v>
      </c>
      <c r="E17" s="78" t="s">
        <v>1483</v>
      </c>
      <c r="F17" s="160" t="s">
        <v>1265</v>
      </c>
      <c r="G17" s="160" t="s">
        <v>1633</v>
      </c>
      <c r="H17" s="79" t="s">
        <v>1236</v>
      </c>
      <c r="I17" s="80" t="s">
        <v>1237</v>
      </c>
      <c r="J17" s="81" t="s">
        <v>1238</v>
      </c>
      <c r="K17" s="16"/>
      <c r="L17" s="10"/>
      <c r="M17" s="8"/>
      <c r="N17" s="16"/>
      <c r="O17" s="10"/>
      <c r="P17" s="8"/>
      <c r="Q17" s="16"/>
      <c r="R17" s="10"/>
      <c r="S17" s="8"/>
      <c r="T17" s="16"/>
      <c r="U17" s="10"/>
      <c r="V17" s="8"/>
      <c r="W17" s="29"/>
      <c r="X17" s="16">
        <v>53</v>
      </c>
      <c r="Y17" s="10">
        <v>0</v>
      </c>
    </row>
    <row r="18" spans="1:25" ht="21.4" customHeight="1" thickTop="1" thickBot="1" x14ac:dyDescent="0.2">
      <c r="A18" s="56"/>
      <c r="B18" s="57"/>
      <c r="C18" s="58"/>
      <c r="D18" s="59"/>
      <c r="E18" s="60"/>
      <c r="F18" s="61"/>
      <c r="G18" s="61"/>
      <c r="H18" s="62"/>
      <c r="I18" s="62" t="s">
        <v>967</v>
      </c>
      <c r="J18" s="63"/>
      <c r="K18" s="12">
        <f t="shared" ref="K18:V18" si="0">SUM(K8:K17)</f>
        <v>0</v>
      </c>
      <c r="L18" s="13">
        <f t="shared" si="0"/>
        <v>0</v>
      </c>
      <c r="M18" s="8">
        <f t="shared" si="0"/>
        <v>0</v>
      </c>
      <c r="N18" s="12">
        <f t="shared" si="0"/>
        <v>0</v>
      </c>
      <c r="O18" s="13">
        <f t="shared" si="0"/>
        <v>0</v>
      </c>
      <c r="P18" s="8">
        <f t="shared" si="0"/>
        <v>0</v>
      </c>
      <c r="Q18" s="12">
        <f t="shared" si="0"/>
        <v>0</v>
      </c>
      <c r="R18" s="13">
        <f t="shared" si="0"/>
        <v>0</v>
      </c>
      <c r="S18" s="8">
        <f t="shared" si="0"/>
        <v>0</v>
      </c>
      <c r="T18" s="12">
        <f t="shared" si="0"/>
        <v>0</v>
      </c>
      <c r="U18" s="13">
        <f t="shared" si="0"/>
        <v>0</v>
      </c>
      <c r="V18" s="8">
        <f t="shared" si="0"/>
        <v>5</v>
      </c>
      <c r="W18" s="138"/>
      <c r="X18" s="12">
        <f t="shared" ref="X18:Y18" si="1">SUM(X8:X17)</f>
        <v>900</v>
      </c>
      <c r="Y18" s="13">
        <f t="shared" si="1"/>
        <v>4</v>
      </c>
    </row>
    <row r="19" spans="1:25" ht="21.4" customHeight="1" x14ac:dyDescent="0.15">
      <c r="A19" s="255" t="s">
        <v>617</v>
      </c>
      <c r="B19" s="64">
        <v>223</v>
      </c>
      <c r="C19" s="33">
        <v>62901</v>
      </c>
      <c r="D19" s="34" t="s">
        <v>618</v>
      </c>
      <c r="E19" s="35" t="s">
        <v>1484</v>
      </c>
      <c r="F19" s="140" t="s">
        <v>1267</v>
      </c>
      <c r="G19" s="140" t="s">
        <v>1633</v>
      </c>
      <c r="H19" s="37" t="s">
        <v>619</v>
      </c>
      <c r="I19" s="38" t="s">
        <v>620</v>
      </c>
      <c r="J19" s="39" t="s">
        <v>621</v>
      </c>
      <c r="K19" s="14"/>
      <c r="L19" s="10"/>
      <c r="M19" s="8"/>
      <c r="N19" s="14"/>
      <c r="O19" s="10"/>
      <c r="P19" s="8"/>
      <c r="Q19" s="14"/>
      <c r="R19" s="10"/>
      <c r="S19" s="8"/>
      <c r="T19" s="14"/>
      <c r="U19" s="10"/>
      <c r="V19" s="8"/>
      <c r="W19" s="138"/>
      <c r="X19" s="14">
        <v>49</v>
      </c>
      <c r="Y19" s="10">
        <v>0</v>
      </c>
    </row>
    <row r="20" spans="1:25" ht="21.4" customHeight="1" x14ac:dyDescent="0.15">
      <c r="A20" s="256"/>
      <c r="B20" s="163">
        <v>224</v>
      </c>
      <c r="C20" s="40">
        <v>62903</v>
      </c>
      <c r="D20" s="41">
        <v>2788009311</v>
      </c>
      <c r="E20" s="42" t="s">
        <v>1485</v>
      </c>
      <c r="F20" s="47" t="s">
        <v>1265</v>
      </c>
      <c r="G20" s="47" t="s">
        <v>1632</v>
      </c>
      <c r="H20" s="44" t="s">
        <v>622</v>
      </c>
      <c r="I20" s="45" t="s">
        <v>623</v>
      </c>
      <c r="J20" s="46" t="s">
        <v>624</v>
      </c>
      <c r="K20" s="15"/>
      <c r="L20" s="10"/>
      <c r="M20" s="8"/>
      <c r="N20" s="15"/>
      <c r="O20" s="10"/>
      <c r="P20" s="8"/>
      <c r="Q20" s="15"/>
      <c r="R20" s="10"/>
      <c r="S20" s="8"/>
      <c r="T20" s="15"/>
      <c r="U20" s="10"/>
      <c r="V20" s="8"/>
      <c r="W20" s="138"/>
      <c r="X20" s="15">
        <v>524</v>
      </c>
      <c r="Y20" s="10">
        <v>0</v>
      </c>
    </row>
    <row r="21" spans="1:25" ht="21.4" customHeight="1" x14ac:dyDescent="0.15">
      <c r="A21" s="256"/>
      <c r="B21" s="163">
        <v>225</v>
      </c>
      <c r="C21" s="40">
        <v>62904</v>
      </c>
      <c r="D21" s="41">
        <v>2788009312</v>
      </c>
      <c r="E21" s="42" t="s">
        <v>1486</v>
      </c>
      <c r="F21" s="47" t="s">
        <v>1265</v>
      </c>
      <c r="G21" s="47" t="s">
        <v>1632</v>
      </c>
      <c r="H21" s="44" t="s">
        <v>625</v>
      </c>
      <c r="I21" s="45" t="s">
        <v>626</v>
      </c>
      <c r="J21" s="46" t="s">
        <v>512</v>
      </c>
      <c r="K21" s="15"/>
      <c r="L21" s="10"/>
      <c r="M21" s="8"/>
      <c r="N21" s="15"/>
      <c r="O21" s="10"/>
      <c r="P21" s="8"/>
      <c r="Q21" s="15"/>
      <c r="R21" s="10"/>
      <c r="S21" s="8"/>
      <c r="T21" s="15"/>
      <c r="U21" s="10"/>
      <c r="V21" s="8"/>
      <c r="W21" s="138"/>
      <c r="X21" s="15">
        <v>578</v>
      </c>
      <c r="Y21" s="10">
        <v>0</v>
      </c>
    </row>
    <row r="22" spans="1:25" ht="21.4" customHeight="1" thickBot="1" x14ac:dyDescent="0.2">
      <c r="A22" s="256"/>
      <c r="B22" s="163">
        <v>226</v>
      </c>
      <c r="C22" s="40">
        <v>62907</v>
      </c>
      <c r="D22" s="41" t="s">
        <v>1239</v>
      </c>
      <c r="E22" s="42" t="s">
        <v>1487</v>
      </c>
      <c r="F22" s="47" t="s">
        <v>1265</v>
      </c>
      <c r="G22" s="47" t="s">
        <v>1632</v>
      </c>
      <c r="H22" s="44" t="s">
        <v>1240</v>
      </c>
      <c r="I22" s="45" t="s">
        <v>1241</v>
      </c>
      <c r="J22" s="46" t="s">
        <v>1242</v>
      </c>
      <c r="K22" s="215"/>
      <c r="L22" s="216"/>
      <c r="M22" s="8"/>
      <c r="N22" s="215"/>
      <c r="O22" s="216"/>
      <c r="P22" s="8"/>
      <c r="Q22" s="215"/>
      <c r="R22" s="216"/>
      <c r="S22" s="8"/>
      <c r="T22" s="215"/>
      <c r="U22" s="216"/>
      <c r="V22" s="8"/>
      <c r="W22" s="138"/>
      <c r="X22" s="215"/>
      <c r="Y22" s="216"/>
    </row>
    <row r="23" spans="1:25" ht="21.4" customHeight="1" thickTop="1" thickBot="1" x14ac:dyDescent="0.2">
      <c r="A23" s="56"/>
      <c r="B23" s="57"/>
      <c r="C23" s="58"/>
      <c r="D23" s="59"/>
      <c r="E23" s="60"/>
      <c r="F23" s="61"/>
      <c r="G23" s="61"/>
      <c r="H23" s="62"/>
      <c r="I23" s="62" t="s">
        <v>967</v>
      </c>
      <c r="J23" s="63"/>
      <c r="K23" s="12">
        <f>SUM(K19:K22)</f>
        <v>0</v>
      </c>
      <c r="L23" s="13">
        <f>SUM(L19:L22)</f>
        <v>0</v>
      </c>
      <c r="M23" s="8"/>
      <c r="N23" s="12">
        <f>SUM(N19:N22)</f>
        <v>0</v>
      </c>
      <c r="O23" s="13">
        <f>SUM(O19:O22)</f>
        <v>0</v>
      </c>
      <c r="P23" s="8"/>
      <c r="Q23" s="12">
        <f>SUM(Q19:Q22)</f>
        <v>0</v>
      </c>
      <c r="R23" s="13">
        <f>SUM(R19:R22)</f>
        <v>0</v>
      </c>
      <c r="S23" s="8"/>
      <c r="T23" s="12">
        <f>SUM(T19:T22)</f>
        <v>0</v>
      </c>
      <c r="U23" s="13">
        <f>SUM(U19:U22)</f>
        <v>0</v>
      </c>
      <c r="V23" s="8"/>
      <c r="W23" s="29"/>
      <c r="X23" s="12">
        <f>SUM(X19:X22)</f>
        <v>1151</v>
      </c>
      <c r="Y23" s="13">
        <f>SUM(Y19:Y22)</f>
        <v>0</v>
      </c>
    </row>
    <row r="24" spans="1:25" ht="21.4" customHeight="1" x14ac:dyDescent="0.15">
      <c r="A24" s="255" t="s">
        <v>513</v>
      </c>
      <c r="B24" s="163">
        <v>227</v>
      </c>
      <c r="C24" s="33">
        <v>63001</v>
      </c>
      <c r="D24" s="34">
        <v>2888009298</v>
      </c>
      <c r="E24" s="35" t="s">
        <v>1488</v>
      </c>
      <c r="F24" s="140" t="s">
        <v>1267</v>
      </c>
      <c r="G24" s="140" t="s">
        <v>1633</v>
      </c>
      <c r="H24" s="37" t="s">
        <v>514</v>
      </c>
      <c r="I24" s="38" t="s">
        <v>515</v>
      </c>
      <c r="J24" s="39" t="s">
        <v>516</v>
      </c>
      <c r="K24" s="14"/>
      <c r="L24" s="10"/>
      <c r="M24" s="8"/>
      <c r="N24" s="14"/>
      <c r="O24" s="10"/>
      <c r="P24" s="8"/>
      <c r="Q24" s="14"/>
      <c r="R24" s="10"/>
      <c r="S24" s="8"/>
      <c r="T24" s="14"/>
      <c r="U24" s="10"/>
      <c r="V24" s="8">
        <v>1</v>
      </c>
      <c r="W24" s="29"/>
      <c r="X24" s="14">
        <v>110</v>
      </c>
      <c r="Y24" s="10">
        <v>1</v>
      </c>
    </row>
    <row r="25" spans="1:25" ht="21.4" customHeight="1" x14ac:dyDescent="0.15">
      <c r="A25" s="256"/>
      <c r="B25" s="163">
        <v>228</v>
      </c>
      <c r="C25" s="40">
        <v>63002</v>
      </c>
      <c r="D25" s="41">
        <v>2888009307</v>
      </c>
      <c r="E25" s="42" t="s">
        <v>1489</v>
      </c>
      <c r="F25" s="47" t="s">
        <v>1265</v>
      </c>
      <c r="G25" s="47" t="s">
        <v>1632</v>
      </c>
      <c r="H25" s="44" t="s">
        <v>517</v>
      </c>
      <c r="I25" s="45" t="s">
        <v>1664</v>
      </c>
      <c r="J25" s="46" t="s">
        <v>398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0</v>
      </c>
      <c r="W25" s="29"/>
      <c r="X25" s="9">
        <v>59</v>
      </c>
      <c r="Y25" s="10">
        <v>0</v>
      </c>
    </row>
    <row r="26" spans="1:25" ht="21.4" customHeight="1" x14ac:dyDescent="0.15">
      <c r="A26" s="256"/>
      <c r="B26" s="163">
        <v>229</v>
      </c>
      <c r="C26" s="40">
        <v>63003</v>
      </c>
      <c r="D26" s="41">
        <v>2888009303</v>
      </c>
      <c r="E26" s="42" t="s">
        <v>1490</v>
      </c>
      <c r="F26" s="47" t="s">
        <v>1265</v>
      </c>
      <c r="G26" s="47" t="s">
        <v>1632</v>
      </c>
      <c r="H26" s="44" t="s">
        <v>399</v>
      </c>
      <c r="I26" s="45" t="s">
        <v>268</v>
      </c>
      <c r="J26" s="46" t="s">
        <v>269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1</v>
      </c>
      <c r="W26" s="29"/>
      <c r="X26" s="9">
        <v>215</v>
      </c>
      <c r="Y26" s="10">
        <v>0</v>
      </c>
    </row>
    <row r="27" spans="1:25" ht="21.4" customHeight="1" x14ac:dyDescent="0.15">
      <c r="A27" s="256"/>
      <c r="B27" s="163">
        <v>230</v>
      </c>
      <c r="C27" s="40">
        <v>63004</v>
      </c>
      <c r="D27" s="41">
        <v>2888009299</v>
      </c>
      <c r="E27" s="42" t="s">
        <v>1491</v>
      </c>
      <c r="F27" s="47" t="s">
        <v>1265</v>
      </c>
      <c r="G27" s="47" t="s">
        <v>1632</v>
      </c>
      <c r="H27" s="44" t="s">
        <v>270</v>
      </c>
      <c r="I27" s="45" t="s">
        <v>1169</v>
      </c>
      <c r="J27" s="46" t="s">
        <v>271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1</v>
      </c>
      <c r="W27" s="29"/>
      <c r="X27" s="9">
        <v>101</v>
      </c>
      <c r="Y27" s="10">
        <v>1</v>
      </c>
    </row>
    <row r="28" spans="1:25" ht="21.4" customHeight="1" x14ac:dyDescent="0.15">
      <c r="A28" s="256"/>
      <c r="B28" s="163">
        <v>231</v>
      </c>
      <c r="C28" s="40">
        <v>63005</v>
      </c>
      <c r="D28" s="41">
        <v>2888009645</v>
      </c>
      <c r="E28" s="42" t="s">
        <v>1492</v>
      </c>
      <c r="F28" s="47" t="s">
        <v>1265</v>
      </c>
      <c r="G28" s="47" t="s">
        <v>1632</v>
      </c>
      <c r="H28" s="44" t="s">
        <v>272</v>
      </c>
      <c r="I28" s="45" t="s">
        <v>1170</v>
      </c>
      <c r="J28" s="46" t="s">
        <v>403</v>
      </c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>
        <v>1</v>
      </c>
      <c r="W28" s="29"/>
      <c r="X28" s="9">
        <v>66</v>
      </c>
      <c r="Y28" s="10">
        <v>0</v>
      </c>
    </row>
    <row r="29" spans="1:25" ht="21.4" customHeight="1" x14ac:dyDescent="0.15">
      <c r="A29" s="256"/>
      <c r="B29" s="163">
        <v>232</v>
      </c>
      <c r="C29" s="40">
        <v>63006</v>
      </c>
      <c r="D29" s="41">
        <v>2888009304</v>
      </c>
      <c r="E29" s="42" t="s">
        <v>1493</v>
      </c>
      <c r="F29" s="47" t="s">
        <v>1265</v>
      </c>
      <c r="G29" s="47" t="s">
        <v>1632</v>
      </c>
      <c r="H29" s="47" t="s">
        <v>404</v>
      </c>
      <c r="I29" s="45" t="s">
        <v>405</v>
      </c>
      <c r="J29" s="46" t="s">
        <v>406</v>
      </c>
      <c r="K29" s="9"/>
      <c r="L29" s="10"/>
      <c r="M29" s="8"/>
      <c r="N29" s="9"/>
      <c r="O29" s="10"/>
      <c r="P29" s="8"/>
      <c r="Q29" s="9"/>
      <c r="R29" s="10"/>
      <c r="S29" s="8"/>
      <c r="T29" s="9"/>
      <c r="U29" s="10"/>
      <c r="V29" s="8">
        <v>0</v>
      </c>
      <c r="W29" s="29"/>
      <c r="X29" s="9">
        <v>94</v>
      </c>
      <c r="Y29" s="10">
        <v>1</v>
      </c>
    </row>
    <row r="30" spans="1:25" ht="21.4" customHeight="1" x14ac:dyDescent="0.15">
      <c r="A30" s="256"/>
      <c r="B30" s="163">
        <v>233</v>
      </c>
      <c r="C30" s="40">
        <v>63007</v>
      </c>
      <c r="D30" s="41">
        <v>2899002036</v>
      </c>
      <c r="E30" s="42" t="s">
        <v>1494</v>
      </c>
      <c r="F30" s="47" t="s">
        <v>1265</v>
      </c>
      <c r="G30" s="47" t="s">
        <v>1632</v>
      </c>
      <c r="H30" s="44" t="s">
        <v>407</v>
      </c>
      <c r="I30" s="45" t="s">
        <v>408</v>
      </c>
      <c r="J30" s="46" t="s">
        <v>409</v>
      </c>
      <c r="K30" s="9"/>
      <c r="L30" s="10"/>
      <c r="M30" s="8"/>
      <c r="N30" s="9"/>
      <c r="O30" s="10"/>
      <c r="P30" s="8"/>
      <c r="Q30" s="9"/>
      <c r="R30" s="10"/>
      <c r="S30" s="8"/>
      <c r="T30" s="9"/>
      <c r="U30" s="10"/>
      <c r="V30" s="8">
        <v>1</v>
      </c>
      <c r="W30" s="29"/>
      <c r="X30" s="9">
        <v>174</v>
      </c>
      <c r="Y30" s="10">
        <v>2</v>
      </c>
    </row>
    <row r="31" spans="1:25" ht="21.4" customHeight="1" x14ac:dyDescent="0.15">
      <c r="A31" s="256"/>
      <c r="B31" s="163">
        <v>234</v>
      </c>
      <c r="C31" s="40">
        <v>63008</v>
      </c>
      <c r="D31" s="41" t="s">
        <v>1201</v>
      </c>
      <c r="E31" s="42" t="s">
        <v>1495</v>
      </c>
      <c r="F31" s="47" t="s">
        <v>1265</v>
      </c>
      <c r="G31" s="47" t="s">
        <v>1632</v>
      </c>
      <c r="H31" s="44" t="s">
        <v>410</v>
      </c>
      <c r="I31" s="45" t="s">
        <v>411</v>
      </c>
      <c r="J31" s="46" t="s">
        <v>412</v>
      </c>
      <c r="K31" s="9"/>
      <c r="L31" s="10"/>
      <c r="M31" s="8"/>
      <c r="N31" s="9"/>
      <c r="O31" s="10"/>
      <c r="P31" s="8"/>
      <c r="Q31" s="9"/>
      <c r="R31" s="10"/>
      <c r="S31" s="8"/>
      <c r="T31" s="9"/>
      <c r="U31" s="10"/>
      <c r="V31" s="8">
        <v>0</v>
      </c>
      <c r="W31" s="29"/>
      <c r="X31" s="9">
        <v>810</v>
      </c>
      <c r="Y31" s="10">
        <v>2</v>
      </c>
    </row>
    <row r="32" spans="1:25" ht="21.4" customHeight="1" x14ac:dyDescent="0.15">
      <c r="A32" s="256"/>
      <c r="B32" s="163">
        <v>235</v>
      </c>
      <c r="C32" s="40">
        <v>63009</v>
      </c>
      <c r="D32" s="41">
        <v>2899000228</v>
      </c>
      <c r="E32" s="42" t="s">
        <v>1496</v>
      </c>
      <c r="F32" s="47" t="s">
        <v>1265</v>
      </c>
      <c r="G32" s="47" t="s">
        <v>1632</v>
      </c>
      <c r="H32" s="44" t="s">
        <v>413</v>
      </c>
      <c r="I32" s="45" t="s">
        <v>414</v>
      </c>
      <c r="J32" s="46" t="s">
        <v>415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0</v>
      </c>
      <c r="W32" s="29"/>
      <c r="X32" s="9">
        <v>273</v>
      </c>
      <c r="Y32" s="10">
        <v>0</v>
      </c>
    </row>
    <row r="33" spans="1:25" ht="21.4" customHeight="1" x14ac:dyDescent="0.15">
      <c r="A33" s="256"/>
      <c r="B33" s="163">
        <v>236</v>
      </c>
      <c r="C33" s="40">
        <v>63010</v>
      </c>
      <c r="D33" s="41" t="s">
        <v>45</v>
      </c>
      <c r="E33" s="42" t="s">
        <v>1497</v>
      </c>
      <c r="F33" s="47" t="s">
        <v>1265</v>
      </c>
      <c r="G33" s="47" t="s">
        <v>1632</v>
      </c>
      <c r="H33" s="44" t="s">
        <v>416</v>
      </c>
      <c r="I33" s="45" t="s">
        <v>417</v>
      </c>
      <c r="J33" s="46" t="s">
        <v>418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1</v>
      </c>
      <c r="W33" s="29"/>
      <c r="X33" s="9">
        <v>243</v>
      </c>
      <c r="Y33" s="10">
        <v>1</v>
      </c>
    </row>
    <row r="34" spans="1:25" ht="21.4" customHeight="1" thickBot="1" x14ac:dyDescent="0.2">
      <c r="A34" s="264"/>
      <c r="B34" s="163">
        <v>237</v>
      </c>
      <c r="C34" s="65">
        <v>63011</v>
      </c>
      <c r="D34" s="66" t="s">
        <v>46</v>
      </c>
      <c r="E34" s="67" t="s">
        <v>1498</v>
      </c>
      <c r="F34" s="144" t="s">
        <v>1265</v>
      </c>
      <c r="G34" s="144" t="s">
        <v>1632</v>
      </c>
      <c r="H34" s="68" t="s">
        <v>419</v>
      </c>
      <c r="I34" s="69" t="s">
        <v>420</v>
      </c>
      <c r="J34" s="70" t="s">
        <v>421</v>
      </c>
      <c r="K34" s="11"/>
      <c r="L34" s="10"/>
      <c r="M34" s="8"/>
      <c r="N34" s="11"/>
      <c r="O34" s="10"/>
      <c r="P34" s="8"/>
      <c r="Q34" s="11"/>
      <c r="R34" s="10"/>
      <c r="S34" s="8"/>
      <c r="T34" s="11"/>
      <c r="U34" s="10"/>
      <c r="V34" s="8">
        <v>2</v>
      </c>
      <c r="W34" s="29"/>
      <c r="X34" s="11">
        <v>95</v>
      </c>
      <c r="Y34" s="10">
        <v>3</v>
      </c>
    </row>
    <row r="35" spans="1:25" ht="21.4" customHeight="1" thickTop="1" thickBot="1" x14ac:dyDescent="0.2">
      <c r="A35" s="56"/>
      <c r="B35" s="57"/>
      <c r="C35" s="58"/>
      <c r="D35" s="59"/>
      <c r="E35" s="60"/>
      <c r="F35" s="61"/>
      <c r="G35" s="61"/>
      <c r="H35" s="62"/>
      <c r="I35" s="62" t="s">
        <v>967</v>
      </c>
      <c r="J35" s="63"/>
      <c r="K35" s="12">
        <f t="shared" ref="K35:M35" si="2">SUM(K24:K34)</f>
        <v>0</v>
      </c>
      <c r="L35" s="13">
        <f t="shared" si="2"/>
        <v>0</v>
      </c>
      <c r="M35" s="8">
        <f t="shared" si="2"/>
        <v>0</v>
      </c>
      <c r="N35" s="12">
        <f t="shared" ref="N35:P35" si="3">SUM(N24:N34)</f>
        <v>0</v>
      </c>
      <c r="O35" s="13">
        <f t="shared" si="3"/>
        <v>0</v>
      </c>
      <c r="P35" s="8">
        <f t="shared" si="3"/>
        <v>0</v>
      </c>
      <c r="Q35" s="12">
        <f t="shared" ref="Q35:S35" si="4">SUM(Q24:Q34)</f>
        <v>0</v>
      </c>
      <c r="R35" s="13">
        <f t="shared" si="4"/>
        <v>0</v>
      </c>
      <c r="S35" s="8">
        <f t="shared" si="4"/>
        <v>0</v>
      </c>
      <c r="T35" s="12">
        <f t="shared" ref="T35:V35" si="5">SUM(T24:T34)</f>
        <v>0</v>
      </c>
      <c r="U35" s="13">
        <f t="shared" si="5"/>
        <v>0</v>
      </c>
      <c r="V35" s="8">
        <f t="shared" si="5"/>
        <v>8</v>
      </c>
      <c r="W35" s="29"/>
      <c r="X35" s="12">
        <f t="shared" ref="X35:Y35" si="6">SUM(X24:X34)</f>
        <v>2240</v>
      </c>
      <c r="Y35" s="13">
        <f t="shared" si="6"/>
        <v>11</v>
      </c>
    </row>
    <row r="36" spans="1:25" ht="21.4" customHeight="1" x14ac:dyDescent="0.15">
      <c r="A36" s="255" t="s">
        <v>422</v>
      </c>
      <c r="B36" s="64">
        <v>238</v>
      </c>
      <c r="C36" s="33">
        <v>63101</v>
      </c>
      <c r="D36" s="34">
        <v>2988009290</v>
      </c>
      <c r="E36" s="35" t="s">
        <v>1499</v>
      </c>
      <c r="F36" s="47" t="s">
        <v>1265</v>
      </c>
      <c r="G36" s="52" t="s">
        <v>1633</v>
      </c>
      <c r="H36" s="37" t="s">
        <v>290</v>
      </c>
      <c r="I36" s="38" t="s">
        <v>427</v>
      </c>
      <c r="J36" s="39" t="s">
        <v>428</v>
      </c>
      <c r="K36" s="14"/>
      <c r="L36" s="10"/>
      <c r="M36" s="113"/>
      <c r="N36" s="14"/>
      <c r="O36" s="10"/>
      <c r="P36" s="113"/>
      <c r="Q36" s="14"/>
      <c r="R36" s="10"/>
      <c r="S36" s="113"/>
      <c r="T36" s="14"/>
      <c r="U36" s="10"/>
      <c r="V36" s="113">
        <v>0</v>
      </c>
      <c r="W36" s="29"/>
      <c r="X36" s="14">
        <v>425</v>
      </c>
      <c r="Y36" s="10">
        <v>1</v>
      </c>
    </row>
    <row r="37" spans="1:25" ht="21.4" customHeight="1" x14ac:dyDescent="0.15">
      <c r="A37" s="256"/>
      <c r="B37" s="163">
        <v>239</v>
      </c>
      <c r="C37" s="40">
        <v>63102</v>
      </c>
      <c r="D37" s="41">
        <v>2988009653</v>
      </c>
      <c r="E37" s="42" t="s">
        <v>1500</v>
      </c>
      <c r="F37" s="47" t="s">
        <v>1265</v>
      </c>
      <c r="G37" s="52" t="s">
        <v>1633</v>
      </c>
      <c r="H37" s="44" t="s">
        <v>429</v>
      </c>
      <c r="I37" s="45" t="s">
        <v>430</v>
      </c>
      <c r="J37" s="46" t="s">
        <v>431</v>
      </c>
      <c r="K37" s="9"/>
      <c r="L37" s="10"/>
      <c r="M37" s="113"/>
      <c r="N37" s="9"/>
      <c r="O37" s="10"/>
      <c r="P37" s="113"/>
      <c r="Q37" s="9"/>
      <c r="R37" s="10"/>
      <c r="S37" s="113"/>
      <c r="T37" s="9"/>
      <c r="U37" s="10"/>
      <c r="V37" s="113">
        <v>0</v>
      </c>
      <c r="W37" s="29"/>
      <c r="X37" s="9">
        <v>23</v>
      </c>
      <c r="Y37" s="10">
        <v>1</v>
      </c>
    </row>
    <row r="38" spans="1:25" ht="21.4" customHeight="1" x14ac:dyDescent="0.15">
      <c r="A38" s="256"/>
      <c r="B38" s="163">
        <v>240</v>
      </c>
      <c r="C38" s="40">
        <v>63106</v>
      </c>
      <c r="D38" s="41">
        <v>2988009289</v>
      </c>
      <c r="E38" s="42" t="s">
        <v>1501</v>
      </c>
      <c r="F38" s="47" t="s">
        <v>1265</v>
      </c>
      <c r="G38" s="52" t="s">
        <v>1633</v>
      </c>
      <c r="H38" s="44" t="s">
        <v>559</v>
      </c>
      <c r="I38" s="45" t="s">
        <v>1171</v>
      </c>
      <c r="J38" s="46" t="s">
        <v>560</v>
      </c>
      <c r="K38" s="9"/>
      <c r="L38" s="10"/>
      <c r="M38" s="113"/>
      <c r="N38" s="9"/>
      <c r="O38" s="10"/>
      <c r="P38" s="113"/>
      <c r="Q38" s="9"/>
      <c r="R38" s="10"/>
      <c r="S38" s="113"/>
      <c r="T38" s="9"/>
      <c r="U38" s="10"/>
      <c r="V38" s="113">
        <v>0</v>
      </c>
      <c r="W38" s="29"/>
      <c r="X38" s="9">
        <v>75</v>
      </c>
      <c r="Y38" s="10">
        <v>1</v>
      </c>
    </row>
    <row r="39" spans="1:25" ht="21.4" customHeight="1" x14ac:dyDescent="0.15">
      <c r="A39" s="256"/>
      <c r="B39" s="163">
        <v>241</v>
      </c>
      <c r="C39" s="40">
        <v>63107</v>
      </c>
      <c r="D39" s="41">
        <v>2977000302</v>
      </c>
      <c r="E39" s="42" t="s">
        <v>1502</v>
      </c>
      <c r="F39" s="47" t="s">
        <v>1265</v>
      </c>
      <c r="G39" s="52" t="s">
        <v>1633</v>
      </c>
      <c r="H39" s="44" t="s">
        <v>561</v>
      </c>
      <c r="I39" s="45" t="s">
        <v>562</v>
      </c>
      <c r="J39" s="46" t="s">
        <v>563</v>
      </c>
      <c r="K39" s="9"/>
      <c r="L39" s="10"/>
      <c r="M39" s="151"/>
      <c r="N39" s="9"/>
      <c r="O39" s="10"/>
      <c r="P39" s="113"/>
      <c r="Q39" s="9"/>
      <c r="R39" s="10"/>
      <c r="S39" s="113"/>
      <c r="T39" s="9"/>
      <c r="U39" s="10"/>
      <c r="V39" s="113">
        <v>2</v>
      </c>
      <c r="W39" s="29"/>
      <c r="X39" s="9">
        <v>106</v>
      </c>
      <c r="Y39" s="10">
        <v>1</v>
      </c>
    </row>
    <row r="40" spans="1:25" ht="21.4" customHeight="1" thickBot="1" x14ac:dyDescent="0.2">
      <c r="A40" s="275"/>
      <c r="B40" s="163">
        <v>242</v>
      </c>
      <c r="C40" s="49"/>
      <c r="D40" s="50"/>
      <c r="E40" s="98" t="s">
        <v>1244</v>
      </c>
      <c r="F40" s="47" t="s">
        <v>1265</v>
      </c>
      <c r="G40" s="52" t="s">
        <v>1633</v>
      </c>
      <c r="H40" s="97" t="s">
        <v>1243</v>
      </c>
      <c r="I40" s="98" t="s">
        <v>1198</v>
      </c>
      <c r="J40" s="54" t="s">
        <v>1199</v>
      </c>
      <c r="K40" s="9"/>
      <c r="L40" s="10"/>
      <c r="M40" s="113"/>
      <c r="N40" s="9"/>
      <c r="O40" s="10"/>
      <c r="P40" s="113"/>
      <c r="Q40" s="9"/>
      <c r="R40" s="10"/>
      <c r="S40" s="113"/>
      <c r="T40" s="9"/>
      <c r="U40" s="10"/>
      <c r="V40" s="113">
        <v>0</v>
      </c>
      <c r="W40" s="29"/>
      <c r="X40" s="9">
        <v>60</v>
      </c>
      <c r="Y40" s="10">
        <v>1</v>
      </c>
    </row>
    <row r="41" spans="1:25" ht="21.4" customHeight="1" thickTop="1" thickBot="1" x14ac:dyDescent="0.2">
      <c r="A41" s="56"/>
      <c r="B41" s="57"/>
      <c r="C41" s="58"/>
      <c r="D41" s="59"/>
      <c r="E41" s="60"/>
      <c r="F41" s="61"/>
      <c r="G41" s="61"/>
      <c r="H41" s="62"/>
      <c r="I41" s="62" t="s">
        <v>967</v>
      </c>
      <c r="J41" s="63"/>
      <c r="K41" s="12">
        <f>SUM(K36:K40)</f>
        <v>0</v>
      </c>
      <c r="L41" s="13">
        <f>SUM(L36:L40)</f>
        <v>0</v>
      </c>
      <c r="M41" s="113">
        <f>SUM(M36:M39)</f>
        <v>0</v>
      </c>
      <c r="N41" s="12">
        <f>SUM(N36:N40)</f>
        <v>0</v>
      </c>
      <c r="O41" s="13">
        <f>SUM(O36:O40)</f>
        <v>0</v>
      </c>
      <c r="P41" s="113">
        <f>SUM(P36:P39)</f>
        <v>0</v>
      </c>
      <c r="Q41" s="12">
        <f>SUM(Q36:Q40)</f>
        <v>0</v>
      </c>
      <c r="R41" s="13">
        <f>SUM(R36:R40)</f>
        <v>0</v>
      </c>
      <c r="S41" s="113">
        <f>SUM(S36:S39)</f>
        <v>0</v>
      </c>
      <c r="T41" s="12">
        <f>SUM(T36:T40)</f>
        <v>0</v>
      </c>
      <c r="U41" s="13">
        <f>SUM(U36:U40)</f>
        <v>0</v>
      </c>
      <c r="V41" s="113">
        <f>SUM(V36:V39)</f>
        <v>2</v>
      </c>
      <c r="W41" s="29"/>
      <c r="X41" s="12">
        <f>SUM(X36:X40)</f>
        <v>689</v>
      </c>
      <c r="Y41" s="13">
        <f>SUM(Y36:Y40)</f>
        <v>5</v>
      </c>
    </row>
    <row r="42" spans="1:25" ht="21.4" customHeight="1" x14ac:dyDescent="0.15">
      <c r="A42" s="255" t="s">
        <v>564</v>
      </c>
      <c r="B42" s="163">
        <v>243</v>
      </c>
      <c r="C42" s="33">
        <v>63201</v>
      </c>
      <c r="D42" s="34">
        <v>3088009295</v>
      </c>
      <c r="E42" s="35" t="s">
        <v>1503</v>
      </c>
      <c r="F42" s="140" t="s">
        <v>1267</v>
      </c>
      <c r="G42" s="140" t="s">
        <v>1633</v>
      </c>
      <c r="H42" s="37" t="s">
        <v>565</v>
      </c>
      <c r="I42" s="38" t="s">
        <v>566</v>
      </c>
      <c r="J42" s="39" t="s">
        <v>567</v>
      </c>
      <c r="K42" s="14"/>
      <c r="L42" s="10"/>
      <c r="M42" s="8"/>
      <c r="N42" s="14"/>
      <c r="O42" s="10"/>
      <c r="P42" s="8"/>
      <c r="Q42" s="14"/>
      <c r="R42" s="10"/>
      <c r="S42" s="8"/>
      <c r="T42" s="14"/>
      <c r="U42" s="10"/>
      <c r="V42" s="8">
        <v>0</v>
      </c>
      <c r="W42" s="29"/>
      <c r="X42" s="14">
        <v>33</v>
      </c>
      <c r="Y42" s="10">
        <v>0</v>
      </c>
    </row>
    <row r="43" spans="1:25" ht="21.4" customHeight="1" x14ac:dyDescent="0.15">
      <c r="A43" s="256"/>
      <c r="B43" s="163">
        <v>244</v>
      </c>
      <c r="C43" s="40">
        <v>63202</v>
      </c>
      <c r="D43" s="41">
        <v>3099000085</v>
      </c>
      <c r="E43" s="42" t="s">
        <v>1504</v>
      </c>
      <c r="F43" s="47" t="s">
        <v>1265</v>
      </c>
      <c r="G43" s="47" t="s">
        <v>1632</v>
      </c>
      <c r="H43" s="44" t="s">
        <v>568</v>
      </c>
      <c r="I43" s="45" t="s">
        <v>450</v>
      </c>
      <c r="J43" s="46" t="s">
        <v>451</v>
      </c>
      <c r="K43" s="9"/>
      <c r="L43" s="10"/>
      <c r="M43" s="8"/>
      <c r="N43" s="9"/>
      <c r="O43" s="10"/>
      <c r="P43" s="8"/>
      <c r="Q43" s="9"/>
      <c r="R43" s="10"/>
      <c r="S43" s="8"/>
      <c r="T43" s="9"/>
      <c r="U43" s="10"/>
      <c r="V43" s="8">
        <v>0</v>
      </c>
      <c r="W43" s="29"/>
      <c r="X43" s="9">
        <v>181</v>
      </c>
      <c r="Y43" s="10">
        <v>0</v>
      </c>
    </row>
    <row r="44" spans="1:25" ht="21.4" customHeight="1" x14ac:dyDescent="0.15">
      <c r="A44" s="256"/>
      <c r="B44" s="163">
        <v>245</v>
      </c>
      <c r="C44" s="40">
        <v>63203</v>
      </c>
      <c r="D44" s="41">
        <v>3088009296</v>
      </c>
      <c r="E44" s="42" t="s">
        <v>1505</v>
      </c>
      <c r="F44" s="47" t="s">
        <v>1265</v>
      </c>
      <c r="G44" s="47" t="s">
        <v>1632</v>
      </c>
      <c r="H44" s="44" t="s">
        <v>452</v>
      </c>
      <c r="I44" s="45" t="s">
        <v>1245</v>
      </c>
      <c r="J44" s="46" t="s">
        <v>453</v>
      </c>
      <c r="K44" s="9"/>
      <c r="L44" s="10"/>
      <c r="M44" s="8"/>
      <c r="N44" s="9"/>
      <c r="O44" s="10"/>
      <c r="P44" s="8"/>
      <c r="Q44" s="9"/>
      <c r="R44" s="10"/>
      <c r="S44" s="8"/>
      <c r="T44" s="9"/>
      <c r="U44" s="10"/>
      <c r="V44" s="8">
        <v>0</v>
      </c>
      <c r="W44" s="29"/>
      <c r="X44" s="9">
        <v>134</v>
      </c>
      <c r="Y44" s="10">
        <v>0</v>
      </c>
    </row>
    <row r="45" spans="1:25" ht="21.4" customHeight="1" thickBot="1" x14ac:dyDescent="0.2">
      <c r="A45" s="264"/>
      <c r="B45" s="163">
        <v>246</v>
      </c>
      <c r="C45" s="65">
        <v>63204</v>
      </c>
      <c r="D45" s="66">
        <v>3088009520</v>
      </c>
      <c r="E45" s="67" t="s">
        <v>1506</v>
      </c>
      <c r="F45" s="144" t="s">
        <v>1265</v>
      </c>
      <c r="G45" s="144" t="s">
        <v>1632</v>
      </c>
      <c r="H45" s="68" t="s">
        <v>454</v>
      </c>
      <c r="I45" s="69" t="s">
        <v>455</v>
      </c>
      <c r="J45" s="70" t="s">
        <v>456</v>
      </c>
      <c r="K45" s="11"/>
      <c r="L45" s="10"/>
      <c r="M45" s="8"/>
      <c r="N45" s="11"/>
      <c r="O45" s="10"/>
      <c r="P45" s="8"/>
      <c r="Q45" s="11"/>
      <c r="R45" s="10"/>
      <c r="S45" s="8"/>
      <c r="T45" s="11"/>
      <c r="U45" s="10"/>
      <c r="V45" s="8">
        <v>0</v>
      </c>
      <c r="W45" s="29"/>
      <c r="X45" s="11">
        <v>30</v>
      </c>
      <c r="Y45" s="10">
        <v>0</v>
      </c>
    </row>
    <row r="46" spans="1:25" ht="21.4" customHeight="1" thickTop="1" thickBot="1" x14ac:dyDescent="0.2">
      <c r="A46" s="56"/>
      <c r="B46" s="57"/>
      <c r="C46" s="58"/>
      <c r="D46" s="59"/>
      <c r="E46" s="60"/>
      <c r="F46" s="61"/>
      <c r="G46" s="61"/>
      <c r="H46" s="62"/>
      <c r="I46" s="62" t="s">
        <v>967</v>
      </c>
      <c r="J46" s="63"/>
      <c r="K46" s="12">
        <f t="shared" ref="K46:L46" si="7">SUM(K42:K45)</f>
        <v>0</v>
      </c>
      <c r="L46" s="13">
        <f t="shared" si="7"/>
        <v>0</v>
      </c>
      <c r="M46" s="8"/>
      <c r="N46" s="12">
        <f t="shared" ref="N46:O46" si="8">SUM(N42:N45)</f>
        <v>0</v>
      </c>
      <c r="O46" s="13">
        <f t="shared" si="8"/>
        <v>0</v>
      </c>
      <c r="P46" s="8"/>
      <c r="Q46" s="12">
        <f t="shared" ref="Q46:R46" si="9">SUM(Q42:Q45)</f>
        <v>0</v>
      </c>
      <c r="R46" s="13">
        <f t="shared" si="9"/>
        <v>0</v>
      </c>
      <c r="S46" s="8"/>
      <c r="T46" s="12">
        <f t="shared" ref="T46:U46" si="10">SUM(T42:T45)</f>
        <v>0</v>
      </c>
      <c r="U46" s="13">
        <f t="shared" si="10"/>
        <v>0</v>
      </c>
      <c r="V46" s="8"/>
      <c r="W46" s="29"/>
      <c r="X46" s="12">
        <f t="shared" ref="X46:Y46" si="11">SUM(X42:X45)</f>
        <v>378</v>
      </c>
      <c r="Y46" s="13">
        <f t="shared" si="11"/>
        <v>0</v>
      </c>
    </row>
    <row r="47" spans="1:25" ht="21.4" customHeight="1" thickBot="1" x14ac:dyDescent="0.2">
      <c r="W47" s="29"/>
    </row>
    <row r="48" spans="1:25" ht="21.4" customHeight="1" thickBot="1" x14ac:dyDescent="0.2">
      <c r="J48" s="102" t="s">
        <v>137</v>
      </c>
      <c r="K48" s="20">
        <f>K7+K18+K23+K35+K41+K46</f>
        <v>0</v>
      </c>
      <c r="L48" s="21">
        <f>L7+L18+L23+L35+L41+L46</f>
        <v>0</v>
      </c>
      <c r="N48" s="20">
        <f>N7+N18+N23+N35+N41+N46</f>
        <v>0</v>
      </c>
      <c r="O48" s="21">
        <f>O7+O18+O23+O35+O41+O46</f>
        <v>0</v>
      </c>
      <c r="Q48" s="20">
        <f>Q7+Q18+Q23+Q35+Q41+Q46</f>
        <v>0</v>
      </c>
      <c r="R48" s="21">
        <f>R7+R18+R23+R35+R41+R46</f>
        <v>0</v>
      </c>
      <c r="T48" s="20">
        <f>T7+T18+T23+T35+T41+T46</f>
        <v>0</v>
      </c>
      <c r="U48" s="21">
        <f>U7+U18+U23+U35+U41+U46</f>
        <v>0</v>
      </c>
      <c r="W48" s="103"/>
      <c r="X48" s="20">
        <f>X7+X18+X23+X35+X41+X46</f>
        <v>6554</v>
      </c>
      <c r="Y48" s="21">
        <f>Y7+Y18+Y23+Y35+Y41+Y46</f>
        <v>23</v>
      </c>
    </row>
    <row r="49" ht="21.4" customHeight="1" x14ac:dyDescent="0.15"/>
    <row r="50" ht="21.4" customHeight="1" x14ac:dyDescent="0.15"/>
    <row r="51" ht="21.4" customHeight="1" x14ac:dyDescent="0.15"/>
    <row r="52" ht="21.4" customHeight="1" x14ac:dyDescent="0.15"/>
    <row r="53" ht="21.4" customHeight="1" x14ac:dyDescent="0.15"/>
    <row r="54" ht="21.4" customHeight="1" x14ac:dyDescent="0.15"/>
    <row r="55" ht="21.4" customHeight="1" x14ac:dyDescent="0.15"/>
    <row r="56" ht="21.4" customHeight="1" x14ac:dyDescent="0.15"/>
    <row r="57" ht="21.4" customHeight="1" x14ac:dyDescent="0.15"/>
    <row r="58" ht="21.4" customHeight="1" x14ac:dyDescent="0.15"/>
    <row r="59" ht="21.4" customHeight="1" x14ac:dyDescent="0.15"/>
    <row r="60" ht="21.4" customHeight="1" x14ac:dyDescent="0.15"/>
    <row r="61" ht="21.4" customHeight="1" x14ac:dyDescent="0.15"/>
    <row r="62" ht="21.4" customHeight="1" x14ac:dyDescent="0.15"/>
    <row r="63" ht="21.4" customHeight="1" x14ac:dyDescent="0.15"/>
    <row r="64" ht="21.4" customHeight="1" x14ac:dyDescent="0.15"/>
    <row r="65" ht="21.4" customHeight="1" x14ac:dyDescent="0.15"/>
    <row r="66" ht="21.4" customHeight="1" x14ac:dyDescent="0.15"/>
    <row r="67" ht="21.4" customHeight="1" x14ac:dyDescent="0.15"/>
    <row r="68" ht="21.4" customHeight="1" x14ac:dyDescent="0.15"/>
    <row r="69" ht="21.4" customHeight="1" x14ac:dyDescent="0.15"/>
    <row r="70" ht="21.4" customHeight="1" x14ac:dyDescent="0.15"/>
    <row r="71" ht="21.4" customHeight="1" x14ac:dyDescent="0.15"/>
    <row r="72" ht="21.4" customHeight="1" x14ac:dyDescent="0.15"/>
    <row r="73" ht="21.4" customHeight="1" x14ac:dyDescent="0.15"/>
    <row r="74" ht="21.4" customHeight="1" x14ac:dyDescent="0.15"/>
    <row r="75" ht="21.4" customHeight="1" x14ac:dyDescent="0.15"/>
    <row r="76" ht="21.4" customHeight="1" x14ac:dyDescent="0.15"/>
  </sheetData>
  <mergeCells count="20">
    <mergeCell ref="X1:Y1"/>
    <mergeCell ref="A19:A22"/>
    <mergeCell ref="A24:A34"/>
    <mergeCell ref="A42:A45"/>
    <mergeCell ref="A8:A17"/>
    <mergeCell ref="A36:A40"/>
    <mergeCell ref="I1:I2"/>
    <mergeCell ref="J1:J2"/>
    <mergeCell ref="T1:U1"/>
    <mergeCell ref="A3:A6"/>
    <mergeCell ref="A1:B2"/>
    <mergeCell ref="C1:C2"/>
    <mergeCell ref="D1:D2"/>
    <mergeCell ref="E1:E2"/>
    <mergeCell ref="F1:F2"/>
    <mergeCell ref="H1:H2"/>
    <mergeCell ref="Q1:R1"/>
    <mergeCell ref="N1:O1"/>
    <mergeCell ref="K1:L1"/>
    <mergeCell ref="G1:G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ignoredErrors>
    <ignoredError sqref="V41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69"/>
  <sheetViews>
    <sheetView zoomScaleNormal="100" workbookViewId="0">
      <selection activeCell="M1" sqref="M1:V104857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79" t="s">
        <v>457</v>
      </c>
      <c r="B3" s="64">
        <v>246</v>
      </c>
      <c r="C3" s="33">
        <v>73301</v>
      </c>
      <c r="D3" s="34">
        <v>3188009343</v>
      </c>
      <c r="E3" s="35" t="s">
        <v>1507</v>
      </c>
      <c r="F3" s="36" t="s">
        <v>1265</v>
      </c>
      <c r="G3" s="36" t="s">
        <v>1633</v>
      </c>
      <c r="H3" s="37" t="s">
        <v>458</v>
      </c>
      <c r="I3" s="38" t="s">
        <v>459</v>
      </c>
      <c r="J3" s="39" t="s">
        <v>460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0</v>
      </c>
      <c r="W3" s="148"/>
      <c r="X3" s="14">
        <v>93</v>
      </c>
      <c r="Y3" s="10">
        <v>0</v>
      </c>
    </row>
    <row r="4" spans="1:25" ht="21.4" customHeight="1" x14ac:dyDescent="0.15">
      <c r="A4" s="280"/>
      <c r="B4" s="163">
        <v>247</v>
      </c>
      <c r="C4" s="40">
        <v>73304</v>
      </c>
      <c r="D4" s="41">
        <v>3188009344</v>
      </c>
      <c r="E4" s="42" t="s">
        <v>1508</v>
      </c>
      <c r="F4" s="43" t="s">
        <v>1265</v>
      </c>
      <c r="G4" s="43" t="s">
        <v>1632</v>
      </c>
      <c r="H4" s="44" t="s">
        <v>461</v>
      </c>
      <c r="I4" s="45" t="s">
        <v>332</v>
      </c>
      <c r="J4" s="46" t="s">
        <v>212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0</v>
      </c>
      <c r="W4" s="29"/>
      <c r="X4" s="9">
        <v>183</v>
      </c>
      <c r="Y4" s="10">
        <v>0</v>
      </c>
    </row>
    <row r="5" spans="1:25" ht="21.4" customHeight="1" x14ac:dyDescent="0.15">
      <c r="A5" s="280"/>
      <c r="B5" s="163">
        <v>248</v>
      </c>
      <c r="C5" s="40">
        <v>73307</v>
      </c>
      <c r="D5" s="41">
        <v>3188009346</v>
      </c>
      <c r="E5" s="42" t="s">
        <v>1509</v>
      </c>
      <c r="F5" s="114" t="s">
        <v>1265</v>
      </c>
      <c r="G5" s="114" t="s">
        <v>1632</v>
      </c>
      <c r="H5" s="44" t="s">
        <v>1172</v>
      </c>
      <c r="I5" s="45" t="s">
        <v>1246</v>
      </c>
      <c r="J5" s="46" t="s">
        <v>1173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0</v>
      </c>
      <c r="W5" s="29"/>
      <c r="X5" s="9">
        <v>8</v>
      </c>
      <c r="Y5" s="10">
        <v>0</v>
      </c>
    </row>
    <row r="6" spans="1:25" ht="21.4" customHeight="1" x14ac:dyDescent="0.15">
      <c r="A6" s="280"/>
      <c r="B6" s="163">
        <v>249</v>
      </c>
      <c r="C6" s="40">
        <v>73308</v>
      </c>
      <c r="D6" s="41">
        <v>3177000333</v>
      </c>
      <c r="E6" s="42" t="s">
        <v>1510</v>
      </c>
      <c r="F6" s="43" t="s">
        <v>1265</v>
      </c>
      <c r="G6" s="43" t="s">
        <v>1632</v>
      </c>
      <c r="H6" s="44" t="s">
        <v>213</v>
      </c>
      <c r="I6" s="45" t="s">
        <v>21</v>
      </c>
      <c r="J6" s="46" t="s">
        <v>214</v>
      </c>
      <c r="K6" s="9"/>
      <c r="L6" s="10"/>
      <c r="M6" s="8"/>
      <c r="N6" s="9"/>
      <c r="O6" s="10"/>
      <c r="P6" s="8"/>
      <c r="Q6" s="9"/>
      <c r="R6" s="10"/>
      <c r="S6" s="8"/>
      <c r="T6" s="9"/>
      <c r="U6" s="10"/>
      <c r="V6" s="8">
        <v>0</v>
      </c>
      <c r="W6" s="29"/>
      <c r="X6" s="9">
        <v>174</v>
      </c>
      <c r="Y6" s="10">
        <v>0</v>
      </c>
    </row>
    <row r="7" spans="1:25" ht="21.4" customHeight="1" thickBot="1" x14ac:dyDescent="0.2">
      <c r="A7" s="282"/>
      <c r="B7" s="163">
        <v>250</v>
      </c>
      <c r="C7" s="184">
        <v>73309</v>
      </c>
      <c r="D7" s="185">
        <v>3177000953</v>
      </c>
      <c r="E7" s="69" t="s">
        <v>1511</v>
      </c>
      <c r="F7" s="144" t="s">
        <v>1265</v>
      </c>
      <c r="G7" s="144" t="s">
        <v>1632</v>
      </c>
      <c r="H7" s="68" t="s">
        <v>339</v>
      </c>
      <c r="I7" s="192" t="s">
        <v>340</v>
      </c>
      <c r="J7" s="70" t="s">
        <v>341</v>
      </c>
      <c r="K7" s="11"/>
      <c r="L7" s="10"/>
      <c r="M7" s="8"/>
      <c r="N7" s="11"/>
      <c r="O7" s="10"/>
      <c r="P7" s="8"/>
      <c r="Q7" s="11"/>
      <c r="R7" s="10"/>
      <c r="S7" s="8"/>
      <c r="T7" s="11"/>
      <c r="U7" s="10"/>
      <c r="V7" s="8">
        <v>0</v>
      </c>
      <c r="W7" s="29"/>
      <c r="X7" s="11">
        <v>5</v>
      </c>
      <c r="Y7" s="10">
        <v>0</v>
      </c>
    </row>
    <row r="8" spans="1:25" ht="21.4" customHeight="1" thickTop="1" thickBot="1" x14ac:dyDescent="0.2">
      <c r="A8" s="56"/>
      <c r="B8" s="57"/>
      <c r="C8" s="58"/>
      <c r="D8" s="59"/>
      <c r="E8" s="60"/>
      <c r="F8" s="61"/>
      <c r="G8" s="61"/>
      <c r="H8" s="62"/>
      <c r="I8" s="62" t="s">
        <v>967</v>
      </c>
      <c r="J8" s="63"/>
      <c r="K8" s="12">
        <f t="shared" ref="K8:M8" si="0">SUM(K3:K7)</f>
        <v>0</v>
      </c>
      <c r="L8" s="13">
        <f t="shared" si="0"/>
        <v>0</v>
      </c>
      <c r="M8" s="8">
        <f t="shared" si="0"/>
        <v>0</v>
      </c>
      <c r="N8" s="12">
        <f t="shared" ref="N8:P8" si="1">SUM(N3:N7)</f>
        <v>0</v>
      </c>
      <c r="O8" s="13">
        <f t="shared" si="1"/>
        <v>0</v>
      </c>
      <c r="P8" s="8">
        <f t="shared" si="1"/>
        <v>0</v>
      </c>
      <c r="Q8" s="12">
        <f t="shared" ref="Q8:S8" si="2">SUM(Q3:Q7)</f>
        <v>0</v>
      </c>
      <c r="R8" s="13">
        <f t="shared" si="2"/>
        <v>0</v>
      </c>
      <c r="S8" s="8">
        <f t="shared" si="2"/>
        <v>0</v>
      </c>
      <c r="T8" s="12">
        <f t="shared" ref="T8:U8" si="3">SUM(T3:T7)</f>
        <v>0</v>
      </c>
      <c r="U8" s="13">
        <f t="shared" si="3"/>
        <v>0</v>
      </c>
      <c r="V8" s="8"/>
      <c r="W8" s="29"/>
      <c r="X8" s="12">
        <f t="shared" ref="X8:Y8" si="4">SUM(X3:X7)</f>
        <v>463</v>
      </c>
      <c r="Y8" s="13">
        <f t="shared" si="4"/>
        <v>0</v>
      </c>
    </row>
    <row r="9" spans="1:25" ht="21.4" customHeight="1" x14ac:dyDescent="0.15">
      <c r="A9" s="255" t="s">
        <v>342</v>
      </c>
      <c r="B9" s="163">
        <v>251</v>
      </c>
      <c r="C9" s="33">
        <v>73401</v>
      </c>
      <c r="D9" s="34">
        <v>3288009348</v>
      </c>
      <c r="E9" s="35" t="s">
        <v>1512</v>
      </c>
      <c r="F9" s="140" t="s">
        <v>1267</v>
      </c>
      <c r="G9" s="140" t="s">
        <v>1633</v>
      </c>
      <c r="H9" s="37" t="s">
        <v>343</v>
      </c>
      <c r="I9" s="38" t="s">
        <v>344</v>
      </c>
      <c r="J9" s="39" t="s">
        <v>345</v>
      </c>
      <c r="K9" s="14"/>
      <c r="L9" s="10"/>
      <c r="M9" s="8"/>
      <c r="N9" s="14"/>
      <c r="O9" s="10"/>
      <c r="P9" s="8"/>
      <c r="Q9" s="14"/>
      <c r="R9" s="10"/>
      <c r="S9" s="8"/>
      <c r="T9" s="14"/>
      <c r="U9" s="10"/>
      <c r="V9" s="8">
        <v>5</v>
      </c>
      <c r="W9" s="29"/>
      <c r="X9" s="14">
        <v>332</v>
      </c>
      <c r="Y9" s="10">
        <v>0</v>
      </c>
    </row>
    <row r="10" spans="1:25" ht="21.4" customHeight="1" x14ac:dyDescent="0.15">
      <c r="A10" s="256"/>
      <c r="B10" s="163">
        <v>252</v>
      </c>
      <c r="C10" s="40">
        <v>73402</v>
      </c>
      <c r="D10" s="41">
        <v>3299005657</v>
      </c>
      <c r="E10" s="42" t="s">
        <v>1513</v>
      </c>
      <c r="F10" s="47" t="s">
        <v>1265</v>
      </c>
      <c r="G10" s="47" t="s">
        <v>1632</v>
      </c>
      <c r="H10" s="44" t="s">
        <v>346</v>
      </c>
      <c r="I10" s="45" t="s">
        <v>347</v>
      </c>
      <c r="J10" s="46" t="s">
        <v>348</v>
      </c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>
        <v>5</v>
      </c>
      <c r="W10" s="29"/>
      <c r="X10" s="9">
        <v>412</v>
      </c>
      <c r="Y10" s="10">
        <v>0</v>
      </c>
    </row>
    <row r="11" spans="1:25" ht="21.4" customHeight="1" x14ac:dyDescent="0.15">
      <c r="A11" s="256"/>
      <c r="B11" s="163">
        <v>253</v>
      </c>
      <c r="C11" s="40">
        <v>73403</v>
      </c>
      <c r="D11" s="41">
        <v>3288009350</v>
      </c>
      <c r="E11" s="42" t="s">
        <v>1514</v>
      </c>
      <c r="F11" s="47" t="s">
        <v>1265</v>
      </c>
      <c r="G11" s="47" t="s">
        <v>1632</v>
      </c>
      <c r="H11" s="44" t="s">
        <v>349</v>
      </c>
      <c r="I11" s="45" t="s">
        <v>350</v>
      </c>
      <c r="J11" s="46" t="s">
        <v>351</v>
      </c>
      <c r="K11" s="9"/>
      <c r="L11" s="10"/>
      <c r="M11" s="8"/>
      <c r="N11" s="9"/>
      <c r="O11" s="10"/>
      <c r="P11" s="8"/>
      <c r="Q11" s="9"/>
      <c r="R11" s="10"/>
      <c r="S11" s="8"/>
      <c r="T11" s="9"/>
      <c r="U11" s="10"/>
      <c r="V11" s="8">
        <v>0</v>
      </c>
      <c r="W11" s="29"/>
      <c r="X11" s="9">
        <v>57</v>
      </c>
      <c r="Y11" s="10">
        <v>0</v>
      </c>
    </row>
    <row r="12" spans="1:25" ht="21.4" customHeight="1" x14ac:dyDescent="0.15">
      <c r="A12" s="256"/>
      <c r="B12" s="163">
        <v>254</v>
      </c>
      <c r="C12" s="40">
        <v>73404</v>
      </c>
      <c r="D12" s="41">
        <v>3288009351</v>
      </c>
      <c r="E12" s="42" t="s">
        <v>1515</v>
      </c>
      <c r="F12" s="47" t="s">
        <v>1265</v>
      </c>
      <c r="G12" s="47" t="s">
        <v>1632</v>
      </c>
      <c r="H12" s="47" t="s">
        <v>1247</v>
      </c>
      <c r="I12" s="45" t="s">
        <v>352</v>
      </c>
      <c r="J12" s="46" t="s">
        <v>353</v>
      </c>
      <c r="K12" s="9"/>
      <c r="L12" s="10"/>
      <c r="M12" s="8"/>
      <c r="N12" s="9"/>
      <c r="O12" s="10"/>
      <c r="P12" s="8"/>
      <c r="Q12" s="9"/>
      <c r="R12" s="10"/>
      <c r="S12" s="8"/>
      <c r="T12" s="9"/>
      <c r="U12" s="10"/>
      <c r="V12" s="8">
        <v>0</v>
      </c>
      <c r="W12" s="29"/>
      <c r="X12" s="9">
        <v>96</v>
      </c>
      <c r="Y12" s="10">
        <v>0</v>
      </c>
    </row>
    <row r="13" spans="1:25" ht="21.4" customHeight="1" thickBot="1" x14ac:dyDescent="0.2">
      <c r="A13" s="264"/>
      <c r="B13" s="163">
        <v>255</v>
      </c>
      <c r="C13" s="65">
        <v>73405</v>
      </c>
      <c r="D13" s="66">
        <v>3288013876</v>
      </c>
      <c r="E13" s="67" t="s">
        <v>1516</v>
      </c>
      <c r="F13" s="144" t="s">
        <v>1265</v>
      </c>
      <c r="G13" s="144" t="s">
        <v>1632</v>
      </c>
      <c r="H13" s="68" t="s">
        <v>354</v>
      </c>
      <c r="I13" s="69" t="s">
        <v>355</v>
      </c>
      <c r="J13" s="70" t="s">
        <v>356</v>
      </c>
      <c r="K13" s="11"/>
      <c r="L13" s="10"/>
      <c r="M13" s="8"/>
      <c r="N13" s="11"/>
      <c r="O13" s="10"/>
      <c r="P13" s="8"/>
      <c r="Q13" s="11"/>
      <c r="R13" s="10"/>
      <c r="S13" s="8"/>
      <c r="T13" s="11"/>
      <c r="U13" s="10"/>
      <c r="V13" s="8">
        <v>3</v>
      </c>
      <c r="W13" s="29"/>
      <c r="X13" s="11">
        <v>127</v>
      </c>
      <c r="Y13" s="10">
        <v>0</v>
      </c>
    </row>
    <row r="14" spans="1:25" ht="21.4" customHeight="1" thickTop="1" thickBot="1" x14ac:dyDescent="0.2">
      <c r="A14" s="56"/>
      <c r="B14" s="57"/>
      <c r="C14" s="58"/>
      <c r="D14" s="59"/>
      <c r="E14" s="60"/>
      <c r="F14" s="61"/>
      <c r="G14" s="61"/>
      <c r="H14" s="62"/>
      <c r="I14" s="62" t="s">
        <v>967</v>
      </c>
      <c r="J14" s="63"/>
      <c r="K14" s="12">
        <f t="shared" ref="K14:M14" si="5">SUM(K9:K13)</f>
        <v>0</v>
      </c>
      <c r="L14" s="13">
        <f t="shared" si="5"/>
        <v>0</v>
      </c>
      <c r="M14" s="8">
        <f t="shared" si="5"/>
        <v>0</v>
      </c>
      <c r="N14" s="12">
        <f t="shared" ref="N14:P14" si="6">SUM(N9:N13)</f>
        <v>0</v>
      </c>
      <c r="O14" s="13">
        <f t="shared" si="6"/>
        <v>0</v>
      </c>
      <c r="P14" s="8">
        <f t="shared" si="6"/>
        <v>0</v>
      </c>
      <c r="Q14" s="12">
        <f t="shared" ref="Q14:S14" si="7">SUM(Q9:Q13)</f>
        <v>0</v>
      </c>
      <c r="R14" s="13">
        <f t="shared" si="7"/>
        <v>0</v>
      </c>
      <c r="S14" s="8">
        <f t="shared" si="7"/>
        <v>0</v>
      </c>
      <c r="T14" s="12">
        <f t="shared" ref="T14:V14" si="8">SUM(T9:T13)</f>
        <v>0</v>
      </c>
      <c r="U14" s="13">
        <f t="shared" si="8"/>
        <v>0</v>
      </c>
      <c r="V14" s="8">
        <f t="shared" si="8"/>
        <v>13</v>
      </c>
      <c r="W14" s="29"/>
      <c r="X14" s="12">
        <f t="shared" ref="X14:Y14" si="9">SUM(X9:X13)</f>
        <v>1024</v>
      </c>
      <c r="Y14" s="13">
        <f t="shared" si="9"/>
        <v>0</v>
      </c>
    </row>
    <row r="15" spans="1:25" ht="21.4" customHeight="1" x14ac:dyDescent="0.15">
      <c r="A15" s="255" t="s">
        <v>357</v>
      </c>
      <c r="B15" s="64">
        <v>256</v>
      </c>
      <c r="C15" s="33">
        <v>73501</v>
      </c>
      <c r="D15" s="34">
        <v>3388009319</v>
      </c>
      <c r="E15" s="35" t="s">
        <v>1517</v>
      </c>
      <c r="F15" s="140" t="s">
        <v>1267</v>
      </c>
      <c r="G15" s="140" t="s">
        <v>1633</v>
      </c>
      <c r="H15" s="37" t="s">
        <v>358</v>
      </c>
      <c r="I15" s="38" t="s">
        <v>233</v>
      </c>
      <c r="J15" s="39" t="s">
        <v>234</v>
      </c>
      <c r="K15" s="14"/>
      <c r="L15" s="10"/>
      <c r="M15" s="8"/>
      <c r="N15" s="14"/>
      <c r="O15" s="10"/>
      <c r="P15" s="8"/>
      <c r="Q15" s="14"/>
      <c r="R15" s="10"/>
      <c r="S15" s="8"/>
      <c r="T15" s="14"/>
      <c r="U15" s="10"/>
      <c r="V15" s="8">
        <v>0</v>
      </c>
      <c r="W15" s="29"/>
      <c r="X15" s="14">
        <v>547</v>
      </c>
      <c r="Y15" s="10">
        <v>0</v>
      </c>
    </row>
    <row r="16" spans="1:25" ht="21.4" customHeight="1" x14ac:dyDescent="0.15">
      <c r="A16" s="256"/>
      <c r="B16" s="163">
        <v>257</v>
      </c>
      <c r="C16" s="40">
        <v>73502</v>
      </c>
      <c r="D16" s="41">
        <v>3388009322</v>
      </c>
      <c r="E16" s="42" t="s">
        <v>1518</v>
      </c>
      <c r="F16" s="47" t="s">
        <v>1265</v>
      </c>
      <c r="G16" s="47" t="s">
        <v>1632</v>
      </c>
      <c r="H16" s="44" t="s">
        <v>362</v>
      </c>
      <c r="I16" s="45" t="s">
        <v>363</v>
      </c>
      <c r="J16" s="46" t="s">
        <v>364</v>
      </c>
      <c r="K16" s="9"/>
      <c r="L16" s="10"/>
      <c r="M16" s="8"/>
      <c r="N16" s="9"/>
      <c r="O16" s="10"/>
      <c r="P16" s="8"/>
      <c r="Q16" s="9"/>
      <c r="R16" s="10"/>
      <c r="S16" s="8"/>
      <c r="T16" s="9"/>
      <c r="U16" s="10"/>
      <c r="V16" s="8">
        <v>0</v>
      </c>
      <c r="W16" s="29"/>
      <c r="X16" s="9">
        <v>190</v>
      </c>
      <c r="Y16" s="10">
        <v>0</v>
      </c>
    </row>
    <row r="17" spans="1:25" ht="21.4" customHeight="1" x14ac:dyDescent="0.15">
      <c r="A17" s="256"/>
      <c r="B17" s="163">
        <v>258</v>
      </c>
      <c r="C17" s="40">
        <v>73503</v>
      </c>
      <c r="D17" s="41">
        <v>3399003198</v>
      </c>
      <c r="E17" s="42" t="s">
        <v>1519</v>
      </c>
      <c r="F17" s="47" t="s">
        <v>1265</v>
      </c>
      <c r="G17" s="47" t="s">
        <v>1632</v>
      </c>
      <c r="H17" s="44" t="s">
        <v>365</v>
      </c>
      <c r="I17" s="45" t="s">
        <v>22</v>
      </c>
      <c r="J17" s="46" t="s">
        <v>366</v>
      </c>
      <c r="K17" s="9"/>
      <c r="L17" s="10"/>
      <c r="M17" s="8"/>
      <c r="N17" s="9"/>
      <c r="O17" s="10"/>
      <c r="P17" s="8"/>
      <c r="Q17" s="9"/>
      <c r="R17" s="10"/>
      <c r="S17" s="8"/>
      <c r="T17" s="9"/>
      <c r="U17" s="10"/>
      <c r="V17" s="8">
        <v>0</v>
      </c>
      <c r="W17" s="29"/>
      <c r="X17" s="9">
        <v>262</v>
      </c>
      <c r="Y17" s="10">
        <v>0</v>
      </c>
    </row>
    <row r="18" spans="1:25" ht="21.4" customHeight="1" x14ac:dyDescent="0.15">
      <c r="A18" s="256"/>
      <c r="B18" s="163">
        <v>259</v>
      </c>
      <c r="C18" s="40">
        <v>73504</v>
      </c>
      <c r="D18" s="41">
        <v>3388009524</v>
      </c>
      <c r="E18" s="42" t="s">
        <v>1520</v>
      </c>
      <c r="F18" s="47" t="s">
        <v>1265</v>
      </c>
      <c r="G18" s="47" t="s">
        <v>1632</v>
      </c>
      <c r="H18" s="44" t="s">
        <v>367</v>
      </c>
      <c r="I18" s="45" t="s">
        <v>498</v>
      </c>
      <c r="J18" s="46" t="s">
        <v>499</v>
      </c>
      <c r="K18" s="9"/>
      <c r="L18" s="10"/>
      <c r="M18" s="8"/>
      <c r="N18" s="9"/>
      <c r="O18" s="10"/>
      <c r="P18" s="8"/>
      <c r="Q18" s="9"/>
      <c r="R18" s="10"/>
      <c r="S18" s="8"/>
      <c r="T18" s="9"/>
      <c r="U18" s="10"/>
      <c r="V18" s="8">
        <v>0</v>
      </c>
      <c r="W18" s="29"/>
      <c r="X18" s="9">
        <v>60</v>
      </c>
      <c r="Y18" s="10">
        <v>0</v>
      </c>
    </row>
    <row r="19" spans="1:25" ht="21.4" customHeight="1" x14ac:dyDescent="0.15">
      <c r="A19" s="256"/>
      <c r="B19" s="163">
        <v>260</v>
      </c>
      <c r="C19" s="40">
        <v>73505</v>
      </c>
      <c r="D19" s="41">
        <v>3388009318</v>
      </c>
      <c r="E19" s="42" t="s">
        <v>1521</v>
      </c>
      <c r="F19" s="47" t="s">
        <v>1265</v>
      </c>
      <c r="G19" s="47" t="s">
        <v>1632</v>
      </c>
      <c r="H19" s="47" t="s">
        <v>500</v>
      </c>
      <c r="I19" s="45" t="s">
        <v>501</v>
      </c>
      <c r="J19" s="46" t="s">
        <v>502</v>
      </c>
      <c r="K19" s="9"/>
      <c r="L19" s="10"/>
      <c r="M19" s="8"/>
      <c r="N19" s="9"/>
      <c r="O19" s="10"/>
      <c r="P19" s="8"/>
      <c r="Q19" s="9"/>
      <c r="R19" s="10"/>
      <c r="S19" s="8"/>
      <c r="T19" s="9"/>
      <c r="U19" s="10"/>
      <c r="V19" s="8">
        <v>0</v>
      </c>
      <c r="W19" s="29"/>
      <c r="X19" s="9">
        <v>348</v>
      </c>
      <c r="Y19" s="10">
        <v>0</v>
      </c>
    </row>
    <row r="20" spans="1:25" ht="21.4" customHeight="1" x14ac:dyDescent="0.15">
      <c r="A20" s="256"/>
      <c r="B20" s="163">
        <v>261</v>
      </c>
      <c r="C20" s="40">
        <v>73506</v>
      </c>
      <c r="D20" s="41">
        <v>3388009315</v>
      </c>
      <c r="E20" s="201" t="s">
        <v>1667</v>
      </c>
      <c r="F20" s="47" t="s">
        <v>1265</v>
      </c>
      <c r="G20" s="47" t="s">
        <v>1632</v>
      </c>
      <c r="H20" s="44" t="s">
        <v>1669</v>
      </c>
      <c r="I20" s="45" t="s">
        <v>503</v>
      </c>
      <c r="J20" s="46" t="s">
        <v>504</v>
      </c>
      <c r="K20" s="9"/>
      <c r="L20" s="10"/>
      <c r="M20" s="8"/>
      <c r="N20" s="9"/>
      <c r="O20" s="10"/>
      <c r="P20" s="8"/>
      <c r="Q20" s="9"/>
      <c r="R20" s="10"/>
      <c r="S20" s="8"/>
      <c r="T20" s="9"/>
      <c r="U20" s="10"/>
      <c r="V20" s="8">
        <v>0</v>
      </c>
      <c r="W20" s="29"/>
      <c r="X20" s="9">
        <v>65</v>
      </c>
      <c r="Y20" s="10">
        <v>0</v>
      </c>
    </row>
    <row r="21" spans="1:25" ht="21.4" customHeight="1" x14ac:dyDescent="0.15">
      <c r="A21" s="256"/>
      <c r="B21" s="163">
        <v>262</v>
      </c>
      <c r="C21" s="40">
        <v>73507</v>
      </c>
      <c r="D21" s="41">
        <v>3388009321</v>
      </c>
      <c r="E21" s="201" t="s">
        <v>1668</v>
      </c>
      <c r="F21" s="47" t="s">
        <v>1265</v>
      </c>
      <c r="G21" s="47" t="s">
        <v>1632</v>
      </c>
      <c r="H21" s="202" t="s">
        <v>1670</v>
      </c>
      <c r="I21" s="201" t="s">
        <v>1671</v>
      </c>
      <c r="J21" s="203" t="s">
        <v>1672</v>
      </c>
      <c r="K21" s="9"/>
      <c r="L21" s="10"/>
      <c r="M21" s="8"/>
      <c r="N21" s="9"/>
      <c r="O21" s="10"/>
      <c r="P21" s="8"/>
      <c r="Q21" s="9"/>
      <c r="R21" s="10"/>
      <c r="S21" s="8"/>
      <c r="T21" s="9"/>
      <c r="U21" s="10"/>
      <c r="V21" s="8">
        <v>0</v>
      </c>
      <c r="W21" s="29"/>
      <c r="X21" s="9">
        <v>97</v>
      </c>
      <c r="Y21" s="10">
        <v>0</v>
      </c>
    </row>
    <row r="22" spans="1:25" ht="21.4" customHeight="1" thickBot="1" x14ac:dyDescent="0.2">
      <c r="A22" s="256"/>
      <c r="B22" s="163">
        <v>263</v>
      </c>
      <c r="C22" s="40">
        <v>73508</v>
      </c>
      <c r="D22" s="71">
        <v>3388017088</v>
      </c>
      <c r="E22" s="72" t="s">
        <v>1522</v>
      </c>
      <c r="F22" s="47" t="s">
        <v>1265</v>
      </c>
      <c r="G22" s="47" t="s">
        <v>1632</v>
      </c>
      <c r="H22" s="47" t="s">
        <v>505</v>
      </c>
      <c r="I22" s="48" t="s">
        <v>506</v>
      </c>
      <c r="J22" s="73" t="s">
        <v>507</v>
      </c>
      <c r="K22" s="9"/>
      <c r="L22" s="10"/>
      <c r="M22" s="8"/>
      <c r="N22" s="9"/>
      <c r="O22" s="10"/>
      <c r="P22" s="8"/>
      <c r="Q22" s="9"/>
      <c r="R22" s="10"/>
      <c r="S22" s="8"/>
      <c r="T22" s="9"/>
      <c r="U22" s="10"/>
      <c r="V22" s="8">
        <v>0</v>
      </c>
      <c r="W22" s="29"/>
      <c r="X22" s="9">
        <v>75</v>
      </c>
      <c r="Y22" s="10">
        <v>0</v>
      </c>
    </row>
    <row r="23" spans="1:25" ht="21.4" customHeight="1" thickTop="1" thickBot="1" x14ac:dyDescent="0.2">
      <c r="A23" s="56"/>
      <c r="B23" s="57"/>
      <c r="C23" s="58"/>
      <c r="D23" s="59"/>
      <c r="E23" s="60"/>
      <c r="F23" s="61"/>
      <c r="G23" s="61"/>
      <c r="H23" s="62"/>
      <c r="I23" s="62" t="s">
        <v>967</v>
      </c>
      <c r="J23" s="63"/>
      <c r="K23" s="12">
        <f t="shared" ref="K23:M23" si="10">SUM(K15:K22)</f>
        <v>0</v>
      </c>
      <c r="L23" s="13">
        <f t="shared" si="10"/>
        <v>0</v>
      </c>
      <c r="M23" s="8">
        <f t="shared" si="10"/>
        <v>0</v>
      </c>
      <c r="N23" s="12">
        <f t="shared" ref="N23:P23" si="11">SUM(N15:N22)</f>
        <v>0</v>
      </c>
      <c r="O23" s="13">
        <f t="shared" si="11"/>
        <v>0</v>
      </c>
      <c r="P23" s="8">
        <f t="shared" si="11"/>
        <v>0</v>
      </c>
      <c r="Q23" s="12">
        <f t="shared" ref="Q23:S23" si="12">SUM(Q15:Q22)</f>
        <v>0</v>
      </c>
      <c r="R23" s="13">
        <f t="shared" si="12"/>
        <v>0</v>
      </c>
      <c r="S23" s="8">
        <f t="shared" si="12"/>
        <v>0</v>
      </c>
      <c r="T23" s="12">
        <f t="shared" ref="T23:V23" si="13">SUM(T15:T22)</f>
        <v>0</v>
      </c>
      <c r="U23" s="13">
        <f t="shared" si="13"/>
        <v>0</v>
      </c>
      <c r="V23" s="8">
        <f t="shared" si="13"/>
        <v>0</v>
      </c>
      <c r="W23" s="29"/>
      <c r="X23" s="12">
        <f t="shared" ref="X23:Y23" si="14">SUM(X15:X22)</f>
        <v>1644</v>
      </c>
      <c r="Y23" s="13">
        <f t="shared" si="14"/>
        <v>0</v>
      </c>
    </row>
    <row r="24" spans="1:25" ht="21.4" customHeight="1" x14ac:dyDescent="0.15">
      <c r="A24" s="255" t="s">
        <v>508</v>
      </c>
      <c r="B24" s="163">
        <v>264</v>
      </c>
      <c r="C24" s="33">
        <v>73602</v>
      </c>
      <c r="D24" s="34">
        <v>3488009332</v>
      </c>
      <c r="E24" s="35" t="s">
        <v>1523</v>
      </c>
      <c r="F24" s="36" t="s">
        <v>1267</v>
      </c>
      <c r="G24" s="36" t="s">
        <v>1633</v>
      </c>
      <c r="H24" s="37" t="s">
        <v>509</v>
      </c>
      <c r="I24" s="38" t="s">
        <v>510</v>
      </c>
      <c r="J24" s="39" t="s">
        <v>511</v>
      </c>
      <c r="K24" s="14"/>
      <c r="L24" s="10"/>
      <c r="M24" s="8"/>
      <c r="N24" s="14"/>
      <c r="O24" s="10"/>
      <c r="P24" s="8"/>
      <c r="Q24" s="14"/>
      <c r="R24" s="10"/>
      <c r="S24" s="8"/>
      <c r="T24" s="14"/>
      <c r="U24" s="10"/>
      <c r="V24" s="8">
        <v>1</v>
      </c>
      <c r="W24" s="29"/>
      <c r="X24" s="14">
        <v>33</v>
      </c>
      <c r="Y24" s="10">
        <v>1</v>
      </c>
    </row>
    <row r="25" spans="1:25" ht="21.4" customHeight="1" x14ac:dyDescent="0.15">
      <c r="A25" s="256"/>
      <c r="B25" s="163">
        <v>265</v>
      </c>
      <c r="C25" s="40">
        <v>73603</v>
      </c>
      <c r="D25" s="41">
        <v>3488009328</v>
      </c>
      <c r="E25" s="42" t="s">
        <v>1524</v>
      </c>
      <c r="F25" s="43" t="s">
        <v>1265</v>
      </c>
      <c r="G25" s="43" t="s">
        <v>1632</v>
      </c>
      <c r="H25" s="44" t="s">
        <v>1248</v>
      </c>
      <c r="I25" s="45" t="s">
        <v>384</v>
      </c>
      <c r="J25" s="46" t="s">
        <v>385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0</v>
      </c>
      <c r="W25" s="29"/>
      <c r="X25" s="9">
        <v>59</v>
      </c>
      <c r="Y25" s="10">
        <v>0</v>
      </c>
    </row>
    <row r="26" spans="1:25" ht="21.4" customHeight="1" x14ac:dyDescent="0.15">
      <c r="A26" s="256"/>
      <c r="B26" s="163">
        <v>266</v>
      </c>
      <c r="C26" s="40">
        <v>73604</v>
      </c>
      <c r="D26" s="41">
        <v>3488009329</v>
      </c>
      <c r="E26" s="42" t="s">
        <v>1525</v>
      </c>
      <c r="F26" s="43" t="s">
        <v>1265</v>
      </c>
      <c r="G26" s="43" t="s">
        <v>1632</v>
      </c>
      <c r="H26" s="44" t="s">
        <v>386</v>
      </c>
      <c r="I26" s="45" t="s">
        <v>387</v>
      </c>
      <c r="J26" s="46" t="s">
        <v>388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W26" s="29"/>
      <c r="X26" s="9">
        <v>54</v>
      </c>
      <c r="Y26" s="10">
        <v>0</v>
      </c>
    </row>
    <row r="27" spans="1:25" ht="21.4" customHeight="1" x14ac:dyDescent="0.15">
      <c r="A27" s="256"/>
      <c r="B27" s="163">
        <v>267</v>
      </c>
      <c r="C27" s="40">
        <v>73605</v>
      </c>
      <c r="D27" s="41">
        <v>3488009330</v>
      </c>
      <c r="E27" s="42" t="s">
        <v>1526</v>
      </c>
      <c r="F27" s="43" t="s">
        <v>1265</v>
      </c>
      <c r="G27" s="43" t="s">
        <v>1632</v>
      </c>
      <c r="H27" s="44" t="s">
        <v>389</v>
      </c>
      <c r="I27" s="45" t="s">
        <v>390</v>
      </c>
      <c r="J27" s="46" t="s">
        <v>391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>
        <v>0</v>
      </c>
      <c r="W27" s="29"/>
      <c r="X27" s="9">
        <v>77</v>
      </c>
      <c r="Y27" s="10">
        <v>1</v>
      </c>
    </row>
    <row r="28" spans="1:25" ht="21.4" customHeight="1" x14ac:dyDescent="0.15">
      <c r="A28" s="256"/>
      <c r="B28" s="163">
        <v>268</v>
      </c>
      <c r="C28" s="40">
        <v>73606</v>
      </c>
      <c r="D28" s="41">
        <v>3488009326</v>
      </c>
      <c r="E28" s="42" t="s">
        <v>1527</v>
      </c>
      <c r="F28" s="43" t="s">
        <v>1265</v>
      </c>
      <c r="G28" s="43" t="s">
        <v>1632</v>
      </c>
      <c r="H28" s="44" t="s">
        <v>392</v>
      </c>
      <c r="I28" s="45" t="s">
        <v>393</v>
      </c>
      <c r="J28" s="46" t="s">
        <v>394</v>
      </c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>
        <v>15</v>
      </c>
      <c r="W28" s="29"/>
      <c r="X28" s="9">
        <v>758</v>
      </c>
      <c r="Y28" s="10">
        <v>15</v>
      </c>
    </row>
    <row r="29" spans="1:25" ht="21.4" customHeight="1" thickBot="1" x14ac:dyDescent="0.2">
      <c r="A29" s="264"/>
      <c r="B29" s="163">
        <v>269</v>
      </c>
      <c r="C29" s="65">
        <v>73607</v>
      </c>
      <c r="D29" s="66">
        <v>3488029202</v>
      </c>
      <c r="E29" s="67" t="s">
        <v>1528</v>
      </c>
      <c r="F29" s="43" t="s">
        <v>1265</v>
      </c>
      <c r="G29" s="114" t="s">
        <v>1632</v>
      </c>
      <c r="H29" s="68" t="s">
        <v>395</v>
      </c>
      <c r="I29" s="69" t="s">
        <v>396</v>
      </c>
      <c r="J29" s="70" t="s">
        <v>397</v>
      </c>
      <c r="K29" s="11"/>
      <c r="L29" s="10"/>
      <c r="M29" s="8"/>
      <c r="N29" s="11"/>
      <c r="O29" s="10"/>
      <c r="P29" s="8"/>
      <c r="Q29" s="11"/>
      <c r="R29" s="10"/>
      <c r="S29" s="8"/>
      <c r="T29" s="11"/>
      <c r="U29" s="10"/>
      <c r="V29" s="8">
        <v>7</v>
      </c>
      <c r="W29" s="29"/>
      <c r="X29" s="11">
        <v>228</v>
      </c>
      <c r="Y29" s="10">
        <v>5</v>
      </c>
    </row>
    <row r="30" spans="1:25" ht="21.4" customHeight="1" thickTop="1" thickBot="1" x14ac:dyDescent="0.2">
      <c r="A30" s="56"/>
      <c r="B30" s="57"/>
      <c r="C30" s="58"/>
      <c r="D30" s="59"/>
      <c r="E30" s="60"/>
      <c r="F30" s="61"/>
      <c r="G30" s="61"/>
      <c r="H30" s="62"/>
      <c r="I30" s="62" t="s">
        <v>967</v>
      </c>
      <c r="J30" s="63"/>
      <c r="K30" s="12">
        <f t="shared" ref="K30:M30" si="15">SUM(K24:K29)</f>
        <v>0</v>
      </c>
      <c r="L30" s="13">
        <f t="shared" si="15"/>
        <v>0</v>
      </c>
      <c r="M30" s="8">
        <f t="shared" si="15"/>
        <v>0</v>
      </c>
      <c r="N30" s="12">
        <f t="shared" ref="N30:P30" si="16">SUM(N24:N29)</f>
        <v>0</v>
      </c>
      <c r="O30" s="13">
        <f t="shared" si="16"/>
        <v>0</v>
      </c>
      <c r="P30" s="8">
        <f t="shared" si="16"/>
        <v>0</v>
      </c>
      <c r="Q30" s="12">
        <f t="shared" ref="Q30:S30" si="17">SUM(Q24:Q29)</f>
        <v>0</v>
      </c>
      <c r="R30" s="13">
        <f t="shared" si="17"/>
        <v>0</v>
      </c>
      <c r="S30" s="8">
        <f t="shared" si="17"/>
        <v>0</v>
      </c>
      <c r="T30" s="12">
        <f t="shared" ref="T30:V30" si="18">SUM(T24:T29)</f>
        <v>0</v>
      </c>
      <c r="U30" s="13">
        <f t="shared" si="18"/>
        <v>0</v>
      </c>
      <c r="V30" s="8">
        <f t="shared" si="18"/>
        <v>23</v>
      </c>
      <c r="W30" s="29"/>
      <c r="X30" s="12">
        <f t="shared" ref="X30:Y30" si="19">SUM(X24:X29)</f>
        <v>1209</v>
      </c>
      <c r="Y30" s="13">
        <f t="shared" si="19"/>
        <v>22</v>
      </c>
    </row>
    <row r="31" spans="1:25" ht="21.4" customHeight="1" x14ac:dyDescent="0.15">
      <c r="A31" s="255" t="s">
        <v>266</v>
      </c>
      <c r="B31" s="64">
        <v>270</v>
      </c>
      <c r="C31" s="33">
        <v>73701</v>
      </c>
      <c r="D31" s="34">
        <v>3588009334</v>
      </c>
      <c r="E31" s="35" t="s">
        <v>1529</v>
      </c>
      <c r="F31" s="140" t="s">
        <v>1267</v>
      </c>
      <c r="G31" s="140" t="s">
        <v>1633</v>
      </c>
      <c r="H31" s="37" t="s">
        <v>267</v>
      </c>
      <c r="I31" s="38" t="s">
        <v>2</v>
      </c>
      <c r="J31" s="39" t="s">
        <v>170</v>
      </c>
      <c r="K31" s="14"/>
      <c r="L31" s="10"/>
      <c r="M31" s="8"/>
      <c r="N31" s="14"/>
      <c r="O31" s="10"/>
      <c r="P31" s="8"/>
      <c r="Q31" s="14"/>
      <c r="R31" s="10"/>
      <c r="S31" s="8"/>
      <c r="T31" s="14"/>
      <c r="U31" s="10"/>
      <c r="V31" s="8">
        <v>0</v>
      </c>
      <c r="W31" s="29"/>
      <c r="X31" s="14">
        <v>249</v>
      </c>
      <c r="Y31" s="10">
        <v>1</v>
      </c>
    </row>
    <row r="32" spans="1:25" ht="21.4" customHeight="1" x14ac:dyDescent="0.15">
      <c r="A32" s="256"/>
      <c r="B32" s="163">
        <v>271</v>
      </c>
      <c r="C32" s="40">
        <v>73703</v>
      </c>
      <c r="D32" s="41">
        <v>3599004195</v>
      </c>
      <c r="E32" s="42" t="s">
        <v>1530</v>
      </c>
      <c r="F32" s="47" t="s">
        <v>1265</v>
      </c>
      <c r="G32" s="47" t="s">
        <v>1632</v>
      </c>
      <c r="H32" s="44" t="s">
        <v>171</v>
      </c>
      <c r="I32" s="45" t="s">
        <v>1249</v>
      </c>
      <c r="J32" s="46" t="s">
        <v>172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4</v>
      </c>
      <c r="W32" s="149"/>
      <c r="X32" s="9">
        <v>438</v>
      </c>
      <c r="Y32" s="10">
        <v>4</v>
      </c>
    </row>
    <row r="33" spans="1:25" ht="21.4" customHeight="1" x14ac:dyDescent="0.15">
      <c r="A33" s="256"/>
      <c r="B33" s="163">
        <v>272</v>
      </c>
      <c r="C33" s="40">
        <v>73704</v>
      </c>
      <c r="D33" s="41">
        <v>3588009337</v>
      </c>
      <c r="E33" s="42" t="s">
        <v>1531</v>
      </c>
      <c r="F33" s="47" t="s">
        <v>1265</v>
      </c>
      <c r="G33" s="47" t="s">
        <v>1632</v>
      </c>
      <c r="H33" s="44" t="s">
        <v>273</v>
      </c>
      <c r="I33" s="45" t="s">
        <v>1174</v>
      </c>
      <c r="J33" s="46" t="s">
        <v>274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0</v>
      </c>
      <c r="W33" s="29"/>
      <c r="X33" s="9">
        <v>40</v>
      </c>
      <c r="Y33" s="10">
        <v>2</v>
      </c>
    </row>
    <row r="34" spans="1:25" ht="21.4" customHeight="1" x14ac:dyDescent="0.15">
      <c r="A34" s="256"/>
      <c r="B34" s="163">
        <v>273</v>
      </c>
      <c r="C34" s="40">
        <v>73705</v>
      </c>
      <c r="D34" s="41">
        <v>3588009338</v>
      </c>
      <c r="E34" s="45" t="s">
        <v>1532</v>
      </c>
      <c r="F34" s="47" t="s">
        <v>1265</v>
      </c>
      <c r="G34" s="47" t="s">
        <v>1632</v>
      </c>
      <c r="H34" s="44" t="s">
        <v>275</v>
      </c>
      <c r="I34" s="45" t="s">
        <v>276</v>
      </c>
      <c r="J34" s="46" t="s">
        <v>1250</v>
      </c>
      <c r="K34" s="9"/>
      <c r="L34" s="10"/>
      <c r="M34" s="8"/>
      <c r="N34" s="9"/>
      <c r="O34" s="10"/>
      <c r="P34" s="8"/>
      <c r="Q34" s="9"/>
      <c r="R34" s="10"/>
      <c r="S34" s="8"/>
      <c r="T34" s="9"/>
      <c r="U34" s="10"/>
      <c r="V34" s="8">
        <v>0</v>
      </c>
      <c r="W34" s="29"/>
      <c r="X34" s="9">
        <v>21</v>
      </c>
      <c r="Y34" s="10">
        <v>1</v>
      </c>
    </row>
    <row r="35" spans="1:25" ht="21" customHeight="1" x14ac:dyDescent="0.15">
      <c r="A35" s="256"/>
      <c r="B35" s="163">
        <v>274</v>
      </c>
      <c r="C35" s="40">
        <v>73706</v>
      </c>
      <c r="D35" s="41">
        <v>3599003608</v>
      </c>
      <c r="E35" s="42" t="s">
        <v>1533</v>
      </c>
      <c r="F35" s="47" t="s">
        <v>1265</v>
      </c>
      <c r="G35" s="47" t="s">
        <v>1632</v>
      </c>
      <c r="H35" s="44" t="s">
        <v>277</v>
      </c>
      <c r="I35" s="45" t="s">
        <v>1175</v>
      </c>
      <c r="J35" s="46" t="s">
        <v>278</v>
      </c>
      <c r="K35" s="9"/>
      <c r="L35" s="10"/>
      <c r="M35" s="8"/>
      <c r="N35" s="9"/>
      <c r="O35" s="10"/>
      <c r="P35" s="8"/>
      <c r="Q35" s="9"/>
      <c r="R35" s="10"/>
      <c r="S35" s="8"/>
      <c r="T35" s="9"/>
      <c r="U35" s="10"/>
      <c r="V35" s="8">
        <v>1</v>
      </c>
      <c r="W35" s="29"/>
      <c r="X35" s="9">
        <v>77</v>
      </c>
      <c r="Y35" s="10">
        <v>2</v>
      </c>
    </row>
    <row r="36" spans="1:25" ht="21.4" customHeight="1" thickBot="1" x14ac:dyDescent="0.2">
      <c r="A36" s="264"/>
      <c r="B36" s="163">
        <v>275</v>
      </c>
      <c r="C36" s="65">
        <v>73708</v>
      </c>
      <c r="D36" s="66">
        <v>3588009341</v>
      </c>
      <c r="E36" s="67" t="s">
        <v>1534</v>
      </c>
      <c r="F36" s="144" t="s">
        <v>1265</v>
      </c>
      <c r="G36" s="144" t="s">
        <v>1632</v>
      </c>
      <c r="H36" s="68" t="s">
        <v>279</v>
      </c>
      <c r="I36" s="69" t="s">
        <v>1299</v>
      </c>
      <c r="J36" s="70" t="s">
        <v>280</v>
      </c>
      <c r="K36" s="11"/>
      <c r="L36" s="10"/>
      <c r="M36" s="8"/>
      <c r="N36" s="11"/>
      <c r="O36" s="10"/>
      <c r="P36" s="8"/>
      <c r="Q36" s="11"/>
      <c r="R36" s="10"/>
      <c r="S36" s="8"/>
      <c r="T36" s="11"/>
      <c r="U36" s="10"/>
      <c r="V36" s="8">
        <v>0</v>
      </c>
      <c r="W36" s="29"/>
      <c r="X36" s="11">
        <v>52</v>
      </c>
      <c r="Y36" s="10">
        <v>0</v>
      </c>
    </row>
    <row r="37" spans="1:25" ht="21.4" customHeight="1" thickTop="1" thickBot="1" x14ac:dyDescent="0.2">
      <c r="A37" s="56"/>
      <c r="B37" s="57"/>
      <c r="C37" s="58"/>
      <c r="D37" s="59"/>
      <c r="E37" s="60"/>
      <c r="F37" s="61"/>
      <c r="G37" s="61"/>
      <c r="H37" s="62"/>
      <c r="I37" s="62" t="s">
        <v>967</v>
      </c>
      <c r="J37" s="63"/>
      <c r="K37" s="12">
        <f t="shared" ref="K37:M37" si="20">SUM(K31:K36)</f>
        <v>0</v>
      </c>
      <c r="L37" s="13">
        <f t="shared" si="20"/>
        <v>0</v>
      </c>
      <c r="M37" s="8">
        <f t="shared" si="20"/>
        <v>0</v>
      </c>
      <c r="N37" s="12">
        <f t="shared" ref="N37:P37" si="21">SUM(N31:N36)</f>
        <v>0</v>
      </c>
      <c r="O37" s="13">
        <f t="shared" si="21"/>
        <v>0</v>
      </c>
      <c r="P37" s="8">
        <f t="shared" si="21"/>
        <v>0</v>
      </c>
      <c r="Q37" s="12">
        <f t="shared" ref="Q37:S37" si="22">SUM(Q31:Q36)</f>
        <v>0</v>
      </c>
      <c r="R37" s="13">
        <f t="shared" si="22"/>
        <v>0</v>
      </c>
      <c r="S37" s="8">
        <f t="shared" si="22"/>
        <v>0</v>
      </c>
      <c r="T37" s="12">
        <f t="shared" ref="T37:V37" si="23">SUM(T31:T36)</f>
        <v>0</v>
      </c>
      <c r="U37" s="13">
        <f t="shared" si="23"/>
        <v>0</v>
      </c>
      <c r="V37" s="8">
        <f t="shared" si="23"/>
        <v>5</v>
      </c>
      <c r="W37" s="29"/>
      <c r="X37" s="12">
        <f t="shared" ref="X37:Y37" si="24">SUM(X31:X36)</f>
        <v>877</v>
      </c>
      <c r="Y37" s="13">
        <f t="shared" si="24"/>
        <v>10</v>
      </c>
    </row>
    <row r="38" spans="1:25" ht="21.4" customHeight="1" thickBot="1" x14ac:dyDescent="0.2">
      <c r="W38" s="29"/>
    </row>
    <row r="39" spans="1:25" ht="21.4" customHeight="1" thickBot="1" x14ac:dyDescent="0.2">
      <c r="J39" s="102" t="s">
        <v>117</v>
      </c>
      <c r="K39" s="20">
        <f>K8+K14+K23+K30+K37</f>
        <v>0</v>
      </c>
      <c r="L39" s="21">
        <f>L8+L14+L23+L30+L37</f>
        <v>0</v>
      </c>
      <c r="N39" s="20">
        <f>N8+N14+N23+N30+N37</f>
        <v>0</v>
      </c>
      <c r="O39" s="21">
        <f>O8+O14+O23+O30+O37</f>
        <v>0</v>
      </c>
      <c r="Q39" s="20">
        <f>Q8+Q14+Q23+Q30+Q37</f>
        <v>0</v>
      </c>
      <c r="R39" s="21">
        <f>R8+R14+R23+R30+R37</f>
        <v>0</v>
      </c>
      <c r="T39" s="20">
        <f>T8+T14+T23+T30+T37</f>
        <v>0</v>
      </c>
      <c r="U39" s="21">
        <f>U8+U14+U23+U30+U37</f>
        <v>0</v>
      </c>
      <c r="W39" s="147"/>
      <c r="X39" s="20">
        <f>X8+X14+X23+X30+X37</f>
        <v>5217</v>
      </c>
      <c r="Y39" s="21">
        <f>Y8+Y14+Y23+Y30+Y37</f>
        <v>32</v>
      </c>
    </row>
    <row r="40" spans="1:25" ht="21.4" customHeight="1" x14ac:dyDescent="0.15"/>
    <row r="41" spans="1:25" ht="21.4" customHeight="1" x14ac:dyDescent="0.15"/>
    <row r="42" spans="1:25" ht="21.4" customHeight="1" x14ac:dyDescent="0.15"/>
    <row r="43" spans="1:25" ht="21.4" customHeight="1" x14ac:dyDescent="0.15"/>
    <row r="44" spans="1:25" ht="21.4" customHeight="1" x14ac:dyDescent="0.15"/>
    <row r="45" spans="1:25" ht="21.4" customHeight="1" x14ac:dyDescent="0.15"/>
    <row r="46" spans="1:25" ht="21.4" customHeight="1" x14ac:dyDescent="0.15"/>
    <row r="47" spans="1:25" ht="21.4" customHeight="1" x14ac:dyDescent="0.15"/>
    <row r="48" spans="1:25" ht="21.4" customHeight="1" x14ac:dyDescent="0.15"/>
    <row r="49" ht="21.4" customHeight="1" x14ac:dyDescent="0.15"/>
    <row r="50" ht="21.4" customHeight="1" x14ac:dyDescent="0.15"/>
    <row r="51" ht="21.4" customHeight="1" x14ac:dyDescent="0.15"/>
    <row r="52" ht="21.4" customHeight="1" x14ac:dyDescent="0.15"/>
    <row r="53" ht="21.4" customHeight="1" x14ac:dyDescent="0.15"/>
    <row r="54" ht="21.4" customHeight="1" x14ac:dyDescent="0.15"/>
    <row r="55" ht="21.4" customHeight="1" x14ac:dyDescent="0.15"/>
    <row r="56" ht="21.4" customHeight="1" x14ac:dyDescent="0.15"/>
    <row r="57" ht="21.4" customHeight="1" x14ac:dyDescent="0.15"/>
    <row r="58" ht="21.4" customHeight="1" x14ac:dyDescent="0.15"/>
    <row r="59" ht="21.4" customHeight="1" x14ac:dyDescent="0.15"/>
    <row r="60" ht="21.4" customHeight="1" x14ac:dyDescent="0.15"/>
    <row r="61" ht="21.4" customHeight="1" x14ac:dyDescent="0.15"/>
    <row r="62" ht="21.4" customHeight="1" x14ac:dyDescent="0.15"/>
    <row r="63" ht="21.4" customHeight="1" x14ac:dyDescent="0.15"/>
    <row r="64" ht="21.4" customHeight="1" x14ac:dyDescent="0.15"/>
    <row r="65" ht="21.4" customHeight="1" x14ac:dyDescent="0.15"/>
    <row r="66" ht="21.4" customHeight="1" x14ac:dyDescent="0.15"/>
    <row r="67" ht="21.4" customHeight="1" x14ac:dyDescent="0.15"/>
    <row r="68" ht="21.4" customHeight="1" x14ac:dyDescent="0.15"/>
    <row r="69" ht="21.4" customHeight="1" x14ac:dyDescent="0.15"/>
  </sheetData>
  <mergeCells count="19">
    <mergeCell ref="X1:Y1"/>
    <mergeCell ref="A24:A29"/>
    <mergeCell ref="A31:A36"/>
    <mergeCell ref="A9:A13"/>
    <mergeCell ref="A15:A22"/>
    <mergeCell ref="I1:I2"/>
    <mergeCell ref="J1:J2"/>
    <mergeCell ref="T1:U1"/>
    <mergeCell ref="A3:A7"/>
    <mergeCell ref="A1:B2"/>
    <mergeCell ref="C1:C2"/>
    <mergeCell ref="D1:D2"/>
    <mergeCell ref="E1:E2"/>
    <mergeCell ref="F1:F2"/>
    <mergeCell ref="H1:H2"/>
    <mergeCell ref="Q1:R1"/>
    <mergeCell ref="N1:O1"/>
    <mergeCell ref="K1:L1"/>
    <mergeCell ref="G1:G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68"/>
  <sheetViews>
    <sheetView zoomScale="115" zoomScaleNormal="115" workbookViewId="0">
      <selection activeCell="V1" sqref="M1:V104857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5.625" style="26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3" max="23" width="6.375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60"/>
      <c r="B2" s="261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8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83" t="s">
        <v>281</v>
      </c>
      <c r="B3" s="64">
        <v>276</v>
      </c>
      <c r="C3" s="33">
        <v>83801</v>
      </c>
      <c r="D3" s="34">
        <v>3688009381</v>
      </c>
      <c r="E3" s="35" t="s">
        <v>1535</v>
      </c>
      <c r="F3" s="140" t="s">
        <v>1267</v>
      </c>
      <c r="G3" s="140" t="s">
        <v>1633</v>
      </c>
      <c r="H3" s="37" t="s">
        <v>282</v>
      </c>
      <c r="I3" s="38" t="s">
        <v>283</v>
      </c>
      <c r="J3" s="39" t="s">
        <v>284</v>
      </c>
      <c r="K3" s="14"/>
      <c r="L3" s="10"/>
      <c r="M3" s="8"/>
      <c r="N3" s="14"/>
      <c r="O3" s="10"/>
      <c r="P3" s="8"/>
      <c r="Q3" s="14"/>
      <c r="R3" s="10"/>
      <c r="S3" s="8"/>
      <c r="T3" s="14"/>
      <c r="U3" s="10"/>
      <c r="V3" s="8">
        <v>0</v>
      </c>
      <c r="W3" s="29"/>
      <c r="X3" s="14">
        <v>260</v>
      </c>
      <c r="Y3" s="10">
        <v>1</v>
      </c>
    </row>
    <row r="4" spans="1:25" ht="21.4" customHeight="1" x14ac:dyDescent="0.15">
      <c r="A4" s="284"/>
      <c r="B4" s="163">
        <v>277</v>
      </c>
      <c r="C4" s="40">
        <v>83802</v>
      </c>
      <c r="D4" s="41">
        <v>3688009818</v>
      </c>
      <c r="E4" s="42" t="s">
        <v>1536</v>
      </c>
      <c r="F4" s="47" t="s">
        <v>1265</v>
      </c>
      <c r="G4" s="47" t="s">
        <v>1632</v>
      </c>
      <c r="H4" s="44" t="s">
        <v>285</v>
      </c>
      <c r="I4" s="45" t="s">
        <v>286</v>
      </c>
      <c r="J4" s="46" t="s">
        <v>287</v>
      </c>
      <c r="K4" s="9"/>
      <c r="L4" s="10"/>
      <c r="M4" s="8"/>
      <c r="N4" s="9"/>
      <c r="O4" s="10"/>
      <c r="P4" s="8"/>
      <c r="Q4" s="9"/>
      <c r="R4" s="10"/>
      <c r="S4" s="8"/>
      <c r="T4" s="9"/>
      <c r="U4" s="10"/>
      <c r="V4" s="8">
        <v>0</v>
      </c>
      <c r="W4" s="29"/>
      <c r="X4" s="9">
        <v>77</v>
      </c>
      <c r="Y4" s="10">
        <v>0</v>
      </c>
    </row>
    <row r="5" spans="1:25" ht="21.4" customHeight="1" x14ac:dyDescent="0.15">
      <c r="A5" s="284"/>
      <c r="B5" s="163">
        <v>278</v>
      </c>
      <c r="C5" s="40">
        <v>83803</v>
      </c>
      <c r="D5" s="41">
        <v>3688009387</v>
      </c>
      <c r="E5" s="45" t="s">
        <v>1537</v>
      </c>
      <c r="F5" s="160" t="s">
        <v>1265</v>
      </c>
      <c r="G5" s="160" t="s">
        <v>1632</v>
      </c>
      <c r="H5" s="44" t="s">
        <v>288</v>
      </c>
      <c r="I5" s="45" t="s">
        <v>289</v>
      </c>
      <c r="J5" s="46" t="s">
        <v>181</v>
      </c>
      <c r="K5" s="9"/>
      <c r="L5" s="10"/>
      <c r="M5" s="8"/>
      <c r="N5" s="9"/>
      <c r="O5" s="10"/>
      <c r="P5" s="8"/>
      <c r="Q5" s="9"/>
      <c r="R5" s="10"/>
      <c r="S5" s="8"/>
      <c r="T5" s="9"/>
      <c r="U5" s="10"/>
      <c r="V5" s="8">
        <v>0</v>
      </c>
      <c r="W5" s="29"/>
      <c r="X5" s="9">
        <v>79</v>
      </c>
      <c r="Y5" s="10">
        <v>1</v>
      </c>
    </row>
    <row r="6" spans="1:25" ht="21.4" customHeight="1" x14ac:dyDescent="0.15">
      <c r="A6" s="284"/>
      <c r="B6" s="163">
        <v>279</v>
      </c>
      <c r="C6" s="40">
        <v>83805</v>
      </c>
      <c r="D6" s="41">
        <v>3688009826</v>
      </c>
      <c r="E6" s="42" t="s">
        <v>1538</v>
      </c>
      <c r="F6" s="47" t="s">
        <v>1265</v>
      </c>
      <c r="G6" s="47" t="s">
        <v>1632</v>
      </c>
      <c r="H6" s="44" t="s">
        <v>182</v>
      </c>
      <c r="I6" s="45" t="s">
        <v>183</v>
      </c>
      <c r="J6" s="46" t="s">
        <v>291</v>
      </c>
      <c r="K6" s="9"/>
      <c r="L6" s="10"/>
      <c r="M6" s="8"/>
      <c r="N6" s="9"/>
      <c r="O6" s="10"/>
      <c r="P6" s="8"/>
      <c r="Q6" s="9"/>
      <c r="R6" s="10"/>
      <c r="S6" s="8"/>
      <c r="T6" s="9"/>
      <c r="U6" s="10"/>
      <c r="V6" s="8">
        <v>0</v>
      </c>
      <c r="W6" s="29"/>
      <c r="X6" s="9">
        <v>79</v>
      </c>
      <c r="Y6" s="10">
        <v>0</v>
      </c>
    </row>
    <row r="7" spans="1:25" ht="21.4" customHeight="1" x14ac:dyDescent="0.15">
      <c r="A7" s="284"/>
      <c r="B7" s="163">
        <v>280</v>
      </c>
      <c r="C7" s="40">
        <v>83806</v>
      </c>
      <c r="D7" s="41">
        <v>3688009386</v>
      </c>
      <c r="E7" s="42" t="s">
        <v>1539</v>
      </c>
      <c r="F7" s="47" t="s">
        <v>1265</v>
      </c>
      <c r="G7" s="47" t="s">
        <v>1632</v>
      </c>
      <c r="H7" s="44" t="s">
        <v>292</v>
      </c>
      <c r="I7" s="45" t="s">
        <v>293</v>
      </c>
      <c r="J7" s="46" t="s">
        <v>294</v>
      </c>
      <c r="K7" s="9"/>
      <c r="L7" s="10"/>
      <c r="M7" s="8"/>
      <c r="N7" s="9"/>
      <c r="O7" s="10"/>
      <c r="P7" s="8"/>
      <c r="Q7" s="9"/>
      <c r="R7" s="10"/>
      <c r="S7" s="8"/>
      <c r="T7" s="9"/>
      <c r="U7" s="10"/>
      <c r="V7" s="8">
        <v>0</v>
      </c>
      <c r="W7" s="29"/>
      <c r="X7" s="9">
        <v>84</v>
      </c>
      <c r="Y7" s="10">
        <v>0</v>
      </c>
    </row>
    <row r="8" spans="1:25" ht="21.4" customHeight="1" x14ac:dyDescent="0.15">
      <c r="A8" s="284"/>
      <c r="B8" s="163">
        <v>281</v>
      </c>
      <c r="C8" s="49">
        <v>83807</v>
      </c>
      <c r="D8" s="50" t="s">
        <v>59</v>
      </c>
      <c r="E8" s="51" t="s">
        <v>1540</v>
      </c>
      <c r="F8" s="52" t="s">
        <v>1265</v>
      </c>
      <c r="G8" s="52" t="s">
        <v>1632</v>
      </c>
      <c r="H8" s="97" t="s">
        <v>17</v>
      </c>
      <c r="I8" s="98" t="s">
        <v>33</v>
      </c>
      <c r="J8" s="54" t="s">
        <v>18</v>
      </c>
      <c r="K8" s="9"/>
      <c r="L8" s="10"/>
      <c r="M8" s="8"/>
      <c r="N8" s="9"/>
      <c r="O8" s="10"/>
      <c r="P8" s="8"/>
      <c r="Q8" s="9"/>
      <c r="R8" s="10"/>
      <c r="S8" s="8"/>
      <c r="T8" s="9"/>
      <c r="U8" s="10"/>
      <c r="V8" s="8">
        <v>0</v>
      </c>
      <c r="W8" s="29"/>
      <c r="X8" s="9">
        <v>55</v>
      </c>
      <c r="Y8" s="10">
        <v>0</v>
      </c>
    </row>
    <row r="9" spans="1:25" ht="21.4" customHeight="1" thickBot="1" x14ac:dyDescent="0.2">
      <c r="A9" s="285"/>
      <c r="B9" s="163">
        <v>282</v>
      </c>
      <c r="C9" s="28">
        <v>83808</v>
      </c>
      <c r="D9" s="1" t="s">
        <v>1202</v>
      </c>
      <c r="E9" s="2" t="s">
        <v>1541</v>
      </c>
      <c r="F9" s="161" t="s">
        <v>1265</v>
      </c>
      <c r="G9" s="161" t="s">
        <v>1632</v>
      </c>
      <c r="H9" s="3" t="s">
        <v>1135</v>
      </c>
      <c r="I9" s="4" t="s">
        <v>1203</v>
      </c>
      <c r="J9" s="5" t="s">
        <v>1136</v>
      </c>
      <c r="K9" s="6"/>
      <c r="L9" s="7"/>
      <c r="M9" s="8"/>
      <c r="N9" s="6"/>
      <c r="O9" s="7"/>
      <c r="P9" s="8"/>
      <c r="Q9" s="6"/>
      <c r="R9" s="7"/>
      <c r="S9" s="8"/>
      <c r="T9" s="6"/>
      <c r="U9" s="7"/>
      <c r="V9" s="8">
        <v>0</v>
      </c>
      <c r="W9" s="29"/>
      <c r="X9" s="6">
        <v>8</v>
      </c>
      <c r="Y9" s="7">
        <v>1</v>
      </c>
    </row>
    <row r="10" spans="1:25" ht="21.4" customHeight="1" thickTop="1" thickBot="1" x14ac:dyDescent="0.2">
      <c r="A10" s="56"/>
      <c r="B10" s="57"/>
      <c r="C10" s="58"/>
      <c r="D10" s="59"/>
      <c r="E10" s="60"/>
      <c r="F10" s="61"/>
      <c r="G10" s="61"/>
      <c r="H10" s="62"/>
      <c r="I10" s="62" t="s">
        <v>967</v>
      </c>
      <c r="J10" s="63"/>
      <c r="K10" s="12">
        <f>SUM(K3:K9)</f>
        <v>0</v>
      </c>
      <c r="L10" s="13">
        <f>SUM(L3:L9)</f>
        <v>0</v>
      </c>
      <c r="M10" s="8">
        <f t="shared" ref="M10" si="0">SUM(M3:M8)</f>
        <v>0</v>
      </c>
      <c r="N10" s="12">
        <f>SUM(N3:N9)</f>
        <v>0</v>
      </c>
      <c r="O10" s="13">
        <f>SUM(O3:O9)</f>
        <v>0</v>
      </c>
      <c r="P10" s="8">
        <f t="shared" ref="P10" si="1">SUM(P3:P8)</f>
        <v>0</v>
      </c>
      <c r="Q10" s="12">
        <f>SUM(Q3:Q9)</f>
        <v>0</v>
      </c>
      <c r="R10" s="13">
        <f>SUM(R3:R9)</f>
        <v>0</v>
      </c>
      <c r="S10" s="8">
        <f t="shared" ref="S10" si="2">SUM(S3:S8)</f>
        <v>0</v>
      </c>
      <c r="T10" s="12">
        <f>SUM(T3:T9)</f>
        <v>0</v>
      </c>
      <c r="U10" s="13">
        <f>SUM(U3:U9)</f>
        <v>0</v>
      </c>
      <c r="V10" s="8">
        <f t="shared" ref="V10" si="3">SUM(V3:V8)</f>
        <v>0</v>
      </c>
      <c r="W10" s="29"/>
      <c r="X10" s="12">
        <f>SUM(X3:X9)</f>
        <v>642</v>
      </c>
      <c r="Y10" s="13">
        <f>SUM(Y3:Y9)</f>
        <v>3</v>
      </c>
    </row>
    <row r="11" spans="1:25" ht="21.4" customHeight="1" x14ac:dyDescent="0.15">
      <c r="A11" s="255" t="s">
        <v>295</v>
      </c>
      <c r="B11" s="64">
        <v>283</v>
      </c>
      <c r="C11" s="33">
        <v>83902</v>
      </c>
      <c r="D11" s="34">
        <v>3788009354</v>
      </c>
      <c r="E11" s="35" t="s">
        <v>1542</v>
      </c>
      <c r="F11" s="43" t="s">
        <v>1267</v>
      </c>
      <c r="G11" s="191" t="s">
        <v>1633</v>
      </c>
      <c r="H11" s="37" t="s">
        <v>432</v>
      </c>
      <c r="I11" s="38" t="s">
        <v>433</v>
      </c>
      <c r="J11" s="39" t="s">
        <v>434</v>
      </c>
      <c r="K11" s="14"/>
      <c r="L11" s="10"/>
      <c r="M11" s="8"/>
      <c r="N11" s="14"/>
      <c r="O11" s="10"/>
      <c r="P11" s="8"/>
      <c r="Q11" s="14"/>
      <c r="R11" s="10"/>
      <c r="S11" s="8"/>
      <c r="T11" s="14"/>
      <c r="U11" s="10"/>
      <c r="V11" s="8">
        <v>3</v>
      </c>
      <c r="W11" s="148"/>
      <c r="X11" s="14">
        <v>209</v>
      </c>
      <c r="Y11" s="10">
        <v>3</v>
      </c>
    </row>
    <row r="12" spans="1:25" ht="21.4" customHeight="1" x14ac:dyDescent="0.15">
      <c r="A12" s="256"/>
      <c r="B12" s="163">
        <v>284</v>
      </c>
      <c r="C12" s="40">
        <v>83903</v>
      </c>
      <c r="D12" s="41">
        <v>3788009355</v>
      </c>
      <c r="E12" s="42" t="s">
        <v>1543</v>
      </c>
      <c r="F12" s="43" t="s">
        <v>1267</v>
      </c>
      <c r="G12" s="191" t="s">
        <v>1633</v>
      </c>
      <c r="H12" s="44" t="s">
        <v>435</v>
      </c>
      <c r="I12" s="45" t="s">
        <v>436</v>
      </c>
      <c r="J12" s="46" t="s">
        <v>437</v>
      </c>
      <c r="K12" s="9"/>
      <c r="L12" s="10"/>
      <c r="M12" s="8"/>
      <c r="N12" s="9"/>
      <c r="O12" s="10"/>
      <c r="P12" s="8"/>
      <c r="Q12" s="9"/>
      <c r="R12" s="10"/>
      <c r="S12" s="8"/>
      <c r="T12" s="9"/>
      <c r="U12" s="10"/>
      <c r="V12" s="8">
        <v>0</v>
      </c>
      <c r="W12" s="29"/>
      <c r="X12" s="9">
        <v>101</v>
      </c>
      <c r="Y12" s="10">
        <v>0</v>
      </c>
    </row>
    <row r="13" spans="1:25" ht="21.4" customHeight="1" x14ac:dyDescent="0.15">
      <c r="A13" s="256"/>
      <c r="B13" s="163">
        <v>285</v>
      </c>
      <c r="C13" s="40">
        <v>83904</v>
      </c>
      <c r="D13" s="41">
        <v>3788009356</v>
      </c>
      <c r="E13" s="42" t="s">
        <v>1544</v>
      </c>
      <c r="F13" s="43" t="s">
        <v>1267</v>
      </c>
      <c r="G13" s="191" t="s">
        <v>1633</v>
      </c>
      <c r="H13" s="47" t="s">
        <v>438</v>
      </c>
      <c r="I13" s="45" t="s">
        <v>439</v>
      </c>
      <c r="J13" s="46" t="s">
        <v>440</v>
      </c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  <c r="V13" s="8">
        <v>1</v>
      </c>
      <c r="W13" s="29"/>
      <c r="X13" s="9">
        <v>256</v>
      </c>
      <c r="Y13" s="10">
        <v>1</v>
      </c>
    </row>
    <row r="14" spans="1:25" ht="21.4" customHeight="1" x14ac:dyDescent="0.15">
      <c r="A14" s="256"/>
      <c r="B14" s="163">
        <v>286</v>
      </c>
      <c r="C14" s="40">
        <v>83905</v>
      </c>
      <c r="D14" s="41">
        <v>3788009357</v>
      </c>
      <c r="E14" s="42" t="s">
        <v>1545</v>
      </c>
      <c r="F14" s="43" t="s">
        <v>1267</v>
      </c>
      <c r="G14" s="191" t="s">
        <v>1633</v>
      </c>
      <c r="H14" s="44" t="s">
        <v>441</v>
      </c>
      <c r="I14" s="45" t="s">
        <v>442</v>
      </c>
      <c r="J14" s="46" t="s">
        <v>443</v>
      </c>
      <c r="K14" s="9"/>
      <c r="L14" s="10"/>
      <c r="M14" s="8"/>
      <c r="N14" s="9"/>
      <c r="O14" s="10"/>
      <c r="P14" s="8"/>
      <c r="Q14" s="9"/>
      <c r="R14" s="10"/>
      <c r="S14" s="8"/>
      <c r="T14" s="9"/>
      <c r="U14" s="10"/>
      <c r="V14" s="8">
        <v>0</v>
      </c>
      <c r="W14" s="29"/>
      <c r="X14" s="9">
        <v>20</v>
      </c>
      <c r="Y14" s="10">
        <v>0</v>
      </c>
    </row>
    <row r="15" spans="1:25" ht="21.4" customHeight="1" thickBot="1" x14ac:dyDescent="0.2">
      <c r="A15" s="264"/>
      <c r="B15" s="163">
        <v>287</v>
      </c>
      <c r="C15" s="65">
        <v>83906</v>
      </c>
      <c r="D15" s="66">
        <v>3788014967</v>
      </c>
      <c r="E15" s="67" t="s">
        <v>1546</v>
      </c>
      <c r="F15" s="43" t="s">
        <v>1267</v>
      </c>
      <c r="G15" s="191" t="s">
        <v>1633</v>
      </c>
      <c r="H15" s="68" t="s">
        <v>444</v>
      </c>
      <c r="I15" s="69" t="s">
        <v>445</v>
      </c>
      <c r="J15" s="70" t="s">
        <v>446</v>
      </c>
      <c r="K15" s="11"/>
      <c r="L15" s="10"/>
      <c r="M15" s="8"/>
      <c r="N15" s="11"/>
      <c r="O15" s="10"/>
      <c r="P15" s="8"/>
      <c r="Q15" s="11"/>
      <c r="R15" s="10"/>
      <c r="S15" s="8"/>
      <c r="T15" s="11"/>
      <c r="U15" s="10"/>
      <c r="V15" s="8">
        <v>1</v>
      </c>
      <c r="W15" s="149"/>
      <c r="X15" s="11">
        <v>244</v>
      </c>
      <c r="Y15" s="10">
        <v>1</v>
      </c>
    </row>
    <row r="16" spans="1:25" ht="21.4" customHeight="1" thickTop="1" thickBot="1" x14ac:dyDescent="0.2">
      <c r="A16" s="56"/>
      <c r="B16" s="57"/>
      <c r="C16" s="58"/>
      <c r="D16" s="59"/>
      <c r="E16" s="60"/>
      <c r="F16" s="61"/>
      <c r="G16" s="61"/>
      <c r="H16" s="62"/>
      <c r="I16" s="62" t="s">
        <v>967</v>
      </c>
      <c r="J16" s="63"/>
      <c r="K16" s="12">
        <f t="shared" ref="K16:M16" si="4">SUM(K11:K15)</f>
        <v>0</v>
      </c>
      <c r="L16" s="13">
        <f t="shared" si="4"/>
        <v>0</v>
      </c>
      <c r="M16" s="8">
        <f t="shared" si="4"/>
        <v>0</v>
      </c>
      <c r="N16" s="12">
        <f t="shared" ref="N16:P16" si="5">SUM(N11:N15)</f>
        <v>0</v>
      </c>
      <c r="O16" s="13">
        <f t="shared" si="5"/>
        <v>0</v>
      </c>
      <c r="P16" s="8">
        <f t="shared" si="5"/>
        <v>0</v>
      </c>
      <c r="Q16" s="12">
        <f t="shared" ref="Q16:S16" si="6">SUM(Q11:Q15)</f>
        <v>0</v>
      </c>
      <c r="R16" s="13">
        <f t="shared" si="6"/>
        <v>0</v>
      </c>
      <c r="S16" s="8">
        <f t="shared" si="6"/>
        <v>0</v>
      </c>
      <c r="T16" s="12">
        <f t="shared" ref="T16:V16" si="7">SUM(T11:T15)</f>
        <v>0</v>
      </c>
      <c r="U16" s="13">
        <f t="shared" si="7"/>
        <v>0</v>
      </c>
      <c r="V16" s="8">
        <f t="shared" si="7"/>
        <v>5</v>
      </c>
      <c r="W16" s="29"/>
      <c r="X16" s="12">
        <f t="shared" ref="X16:Y16" si="8">SUM(X11:X15)</f>
        <v>830</v>
      </c>
      <c r="Y16" s="13">
        <f t="shared" si="8"/>
        <v>5</v>
      </c>
    </row>
    <row r="17" spans="1:25" ht="21.4" customHeight="1" x14ac:dyDescent="0.15">
      <c r="A17" s="255" t="s">
        <v>447</v>
      </c>
      <c r="B17" s="163">
        <v>288</v>
      </c>
      <c r="C17" s="33">
        <v>84001</v>
      </c>
      <c r="D17" s="34">
        <v>3888009359</v>
      </c>
      <c r="E17" s="35" t="s">
        <v>1547</v>
      </c>
      <c r="F17" s="140" t="s">
        <v>1267</v>
      </c>
      <c r="G17" s="140" t="s">
        <v>1633</v>
      </c>
      <c r="H17" s="37" t="s">
        <v>1176</v>
      </c>
      <c r="I17" s="38" t="s">
        <v>448</v>
      </c>
      <c r="J17" s="39" t="s">
        <v>449</v>
      </c>
      <c r="K17" s="14"/>
      <c r="L17" s="10"/>
      <c r="M17" s="8"/>
      <c r="N17" s="14"/>
      <c r="O17" s="10"/>
      <c r="P17" s="8"/>
      <c r="Q17" s="14"/>
      <c r="R17" s="10"/>
      <c r="S17" s="8"/>
      <c r="T17" s="14"/>
      <c r="U17" s="10"/>
      <c r="V17" s="8">
        <v>3</v>
      </c>
      <c r="W17" s="29"/>
      <c r="X17" s="14">
        <v>255</v>
      </c>
      <c r="Y17" s="10">
        <v>3</v>
      </c>
    </row>
    <row r="18" spans="1:25" ht="21.4" customHeight="1" x14ac:dyDescent="0.15">
      <c r="A18" s="256"/>
      <c r="B18" s="163">
        <v>289</v>
      </c>
      <c r="C18" s="40">
        <v>84002</v>
      </c>
      <c r="D18" s="41">
        <v>3888009360</v>
      </c>
      <c r="E18" s="42" t="s">
        <v>1548</v>
      </c>
      <c r="F18" s="47" t="s">
        <v>1265</v>
      </c>
      <c r="G18" s="47" t="s">
        <v>1632</v>
      </c>
      <c r="H18" s="44" t="s">
        <v>320</v>
      </c>
      <c r="I18" s="45" t="s">
        <v>321</v>
      </c>
      <c r="J18" s="46" t="s">
        <v>322</v>
      </c>
      <c r="K18" s="9"/>
      <c r="L18" s="10"/>
      <c r="M18" s="8"/>
      <c r="N18" s="9"/>
      <c r="O18" s="10"/>
      <c r="P18" s="8"/>
      <c r="Q18" s="9"/>
      <c r="R18" s="10"/>
      <c r="S18" s="8"/>
      <c r="T18" s="9"/>
      <c r="U18" s="10"/>
      <c r="V18" s="8">
        <v>0</v>
      </c>
      <c r="W18" s="29"/>
      <c r="X18" s="9">
        <v>73</v>
      </c>
      <c r="Y18" s="10">
        <v>2</v>
      </c>
    </row>
    <row r="19" spans="1:25" ht="21.4" customHeight="1" x14ac:dyDescent="0.15">
      <c r="A19" s="256"/>
      <c r="B19" s="163">
        <v>290</v>
      </c>
      <c r="C19" s="40">
        <v>84003</v>
      </c>
      <c r="D19" s="41">
        <v>3888009361</v>
      </c>
      <c r="E19" s="42" t="s">
        <v>1549</v>
      </c>
      <c r="F19" s="47" t="s">
        <v>1265</v>
      </c>
      <c r="G19" s="47" t="s">
        <v>1632</v>
      </c>
      <c r="H19" s="44" t="s">
        <v>323</v>
      </c>
      <c r="I19" s="45" t="s">
        <v>1187</v>
      </c>
      <c r="J19" s="46" t="s">
        <v>324</v>
      </c>
      <c r="K19" s="9"/>
      <c r="L19" s="10"/>
      <c r="M19" s="8"/>
      <c r="N19" s="9"/>
      <c r="O19" s="10"/>
      <c r="P19" s="8"/>
      <c r="Q19" s="9"/>
      <c r="R19" s="10"/>
      <c r="S19" s="8"/>
      <c r="T19" s="9"/>
      <c r="U19" s="10"/>
      <c r="V19" s="8">
        <v>0</v>
      </c>
      <c r="W19" s="29"/>
      <c r="X19" s="9">
        <v>85</v>
      </c>
      <c r="Y19" s="10">
        <v>1</v>
      </c>
    </row>
    <row r="20" spans="1:25" ht="21.4" customHeight="1" x14ac:dyDescent="0.15">
      <c r="A20" s="256"/>
      <c r="B20" s="163">
        <v>291</v>
      </c>
      <c r="C20" s="40">
        <v>84004</v>
      </c>
      <c r="D20" s="41">
        <v>3888009371</v>
      </c>
      <c r="E20" s="42" t="s">
        <v>325</v>
      </c>
      <c r="F20" s="47" t="s">
        <v>1265</v>
      </c>
      <c r="G20" s="47" t="s">
        <v>1632</v>
      </c>
      <c r="H20" s="47" t="s">
        <v>326</v>
      </c>
      <c r="I20" s="45" t="s">
        <v>327</v>
      </c>
      <c r="J20" s="46" t="s">
        <v>328</v>
      </c>
      <c r="K20" s="9"/>
      <c r="L20" s="10"/>
      <c r="M20" s="8"/>
      <c r="N20" s="9"/>
      <c r="O20" s="10"/>
      <c r="P20" s="8"/>
      <c r="Q20" s="9"/>
      <c r="R20" s="10"/>
      <c r="S20" s="8"/>
      <c r="T20" s="9"/>
      <c r="U20" s="10"/>
      <c r="V20" s="8">
        <v>3</v>
      </c>
      <c r="W20" s="29"/>
      <c r="X20" s="9">
        <v>96</v>
      </c>
      <c r="Y20" s="10">
        <v>3</v>
      </c>
    </row>
    <row r="21" spans="1:25" ht="21.4" customHeight="1" x14ac:dyDescent="0.15">
      <c r="A21" s="256"/>
      <c r="B21" s="163">
        <v>292</v>
      </c>
      <c r="C21" s="40">
        <v>84005</v>
      </c>
      <c r="D21" s="41">
        <v>3888009362</v>
      </c>
      <c r="E21" s="42" t="s">
        <v>1550</v>
      </c>
      <c r="F21" s="47" t="s">
        <v>1265</v>
      </c>
      <c r="G21" s="47" t="s">
        <v>1632</v>
      </c>
      <c r="H21" s="44" t="s">
        <v>329</v>
      </c>
      <c r="I21" s="45" t="s">
        <v>330</v>
      </c>
      <c r="J21" s="46" t="s">
        <v>331</v>
      </c>
      <c r="K21" s="9"/>
      <c r="L21" s="10"/>
      <c r="M21" s="8"/>
      <c r="N21" s="9"/>
      <c r="O21" s="10"/>
      <c r="P21" s="8"/>
      <c r="Q21" s="9"/>
      <c r="R21" s="10"/>
      <c r="S21" s="8"/>
      <c r="T21" s="9"/>
      <c r="U21" s="10"/>
      <c r="V21" s="8">
        <v>0</v>
      </c>
      <c r="W21" s="30"/>
      <c r="X21" s="9">
        <v>58</v>
      </c>
      <c r="Y21" s="10">
        <v>1</v>
      </c>
    </row>
    <row r="22" spans="1:25" ht="21.4" customHeight="1" x14ac:dyDescent="0.15">
      <c r="A22" s="256"/>
      <c r="B22" s="163">
        <v>293</v>
      </c>
      <c r="C22" s="40">
        <v>84006</v>
      </c>
      <c r="D22" s="41">
        <v>3888009363</v>
      </c>
      <c r="E22" s="42" t="s">
        <v>1551</v>
      </c>
      <c r="F22" s="47" t="s">
        <v>1265</v>
      </c>
      <c r="G22" s="47" t="s">
        <v>1632</v>
      </c>
      <c r="H22" s="44" t="s">
        <v>211</v>
      </c>
      <c r="I22" s="45" t="s">
        <v>138</v>
      </c>
      <c r="J22" s="46" t="s">
        <v>139</v>
      </c>
      <c r="K22" s="9"/>
      <c r="L22" s="10"/>
      <c r="M22" s="8"/>
      <c r="N22" s="9"/>
      <c r="O22" s="10"/>
      <c r="P22" s="8"/>
      <c r="Q22" s="9"/>
      <c r="R22" s="10"/>
      <c r="S22" s="8"/>
      <c r="T22" s="9"/>
      <c r="U22" s="10"/>
      <c r="V22" s="8">
        <v>0</v>
      </c>
      <c r="W22" s="29"/>
      <c r="X22" s="9">
        <v>546</v>
      </c>
      <c r="Y22" s="10">
        <v>1</v>
      </c>
    </row>
    <row r="23" spans="1:25" ht="21.4" customHeight="1" x14ac:dyDescent="0.15">
      <c r="A23" s="256"/>
      <c r="B23" s="163">
        <v>294</v>
      </c>
      <c r="C23" s="40">
        <v>84008</v>
      </c>
      <c r="D23" s="41">
        <v>3888009364</v>
      </c>
      <c r="E23" s="42" t="s">
        <v>1552</v>
      </c>
      <c r="F23" s="47" t="s">
        <v>1265</v>
      </c>
      <c r="G23" s="47" t="s">
        <v>1632</v>
      </c>
      <c r="H23" s="47" t="s">
        <v>1177</v>
      </c>
      <c r="I23" s="45" t="s">
        <v>140</v>
      </c>
      <c r="J23" s="46" t="s">
        <v>141</v>
      </c>
      <c r="K23" s="9"/>
      <c r="L23" s="10"/>
      <c r="M23" s="8"/>
      <c r="N23" s="9"/>
      <c r="O23" s="10"/>
      <c r="P23" s="8"/>
      <c r="Q23" s="9"/>
      <c r="R23" s="10"/>
      <c r="S23" s="8"/>
      <c r="T23" s="9"/>
      <c r="U23" s="10"/>
      <c r="V23" s="8">
        <v>3</v>
      </c>
      <c r="W23" s="29"/>
      <c r="X23" s="9">
        <v>176</v>
      </c>
      <c r="Y23" s="10">
        <v>5</v>
      </c>
    </row>
    <row r="24" spans="1:25" ht="21.4" customHeight="1" x14ac:dyDescent="0.15">
      <c r="A24" s="256"/>
      <c r="B24" s="163">
        <v>295</v>
      </c>
      <c r="C24" s="40">
        <v>84009</v>
      </c>
      <c r="D24" s="41">
        <v>3888009365</v>
      </c>
      <c r="E24" s="42" t="s">
        <v>1553</v>
      </c>
      <c r="F24" s="47" t="s">
        <v>1265</v>
      </c>
      <c r="G24" s="47" t="s">
        <v>1632</v>
      </c>
      <c r="H24" s="44" t="s">
        <v>142</v>
      </c>
      <c r="I24" s="45" t="s">
        <v>143</v>
      </c>
      <c r="J24" s="46" t="s">
        <v>144</v>
      </c>
      <c r="K24" s="9"/>
      <c r="L24" s="10"/>
      <c r="M24" s="8"/>
      <c r="N24" s="9"/>
      <c r="O24" s="10"/>
      <c r="P24" s="8"/>
      <c r="Q24" s="9"/>
      <c r="R24" s="10"/>
      <c r="S24" s="8"/>
      <c r="T24" s="9"/>
      <c r="U24" s="10"/>
      <c r="V24" s="8">
        <v>0</v>
      </c>
      <c r="W24" s="29"/>
      <c r="X24" s="9">
        <v>64</v>
      </c>
      <c r="Y24" s="10">
        <v>1</v>
      </c>
    </row>
    <row r="25" spans="1:25" ht="21.4" customHeight="1" x14ac:dyDescent="0.15">
      <c r="A25" s="256"/>
      <c r="B25" s="163">
        <v>296</v>
      </c>
      <c r="C25" s="40">
        <v>84010</v>
      </c>
      <c r="D25" s="41">
        <v>3888009366</v>
      </c>
      <c r="E25" s="42" t="s">
        <v>1554</v>
      </c>
      <c r="F25" s="52" t="s">
        <v>1265</v>
      </c>
      <c r="G25" s="52" t="s">
        <v>1632</v>
      </c>
      <c r="H25" s="44" t="s">
        <v>215</v>
      </c>
      <c r="I25" s="45" t="s">
        <v>216</v>
      </c>
      <c r="J25" s="46" t="s">
        <v>217</v>
      </c>
      <c r="K25" s="9"/>
      <c r="L25" s="10"/>
      <c r="M25" s="8"/>
      <c r="N25" s="9"/>
      <c r="O25" s="10"/>
      <c r="P25" s="8"/>
      <c r="Q25" s="9"/>
      <c r="R25" s="10"/>
      <c r="S25" s="8"/>
      <c r="T25" s="9"/>
      <c r="U25" s="10"/>
      <c r="V25" s="8">
        <v>0</v>
      </c>
      <c r="W25" s="29"/>
      <c r="X25" s="9">
        <v>99</v>
      </c>
      <c r="Y25" s="10">
        <v>0</v>
      </c>
    </row>
    <row r="26" spans="1:25" ht="21.4" customHeight="1" x14ac:dyDescent="0.15">
      <c r="A26" s="256"/>
      <c r="B26" s="163">
        <v>297</v>
      </c>
      <c r="C26" s="40">
        <v>84011</v>
      </c>
      <c r="D26" s="41">
        <v>3888009367</v>
      </c>
      <c r="E26" s="42" t="s">
        <v>1555</v>
      </c>
      <c r="F26" s="47" t="s">
        <v>1265</v>
      </c>
      <c r="G26" s="47" t="s">
        <v>1632</v>
      </c>
      <c r="H26" s="44" t="s">
        <v>218</v>
      </c>
      <c r="I26" s="45" t="s">
        <v>219</v>
      </c>
      <c r="J26" s="46" t="s">
        <v>220</v>
      </c>
      <c r="K26" s="9"/>
      <c r="L26" s="10"/>
      <c r="M26" s="8"/>
      <c r="N26" s="9"/>
      <c r="O26" s="10"/>
      <c r="P26" s="8"/>
      <c r="Q26" s="9"/>
      <c r="R26" s="10"/>
      <c r="S26" s="8"/>
      <c r="T26" s="9"/>
      <c r="U26" s="10"/>
      <c r="V26" s="8">
        <v>0</v>
      </c>
      <c r="W26" s="29"/>
      <c r="X26" s="9">
        <v>43</v>
      </c>
      <c r="Y26" s="10">
        <v>0</v>
      </c>
    </row>
    <row r="27" spans="1:25" ht="21.4" customHeight="1" x14ac:dyDescent="0.15">
      <c r="A27" s="256"/>
      <c r="B27" s="163">
        <v>298</v>
      </c>
      <c r="C27" s="40">
        <v>84012</v>
      </c>
      <c r="D27" s="41">
        <v>3888009369</v>
      </c>
      <c r="E27" s="42" t="s">
        <v>1556</v>
      </c>
      <c r="F27" s="47" t="s">
        <v>1265</v>
      </c>
      <c r="G27" s="47" t="s">
        <v>1632</v>
      </c>
      <c r="H27" s="47" t="s">
        <v>221</v>
      </c>
      <c r="I27" s="45" t="s">
        <v>1178</v>
      </c>
      <c r="J27" s="46" t="s">
        <v>222</v>
      </c>
      <c r="K27" s="9"/>
      <c r="L27" s="10"/>
      <c r="M27" s="8"/>
      <c r="N27" s="9"/>
      <c r="O27" s="10"/>
      <c r="P27" s="8"/>
      <c r="Q27" s="9"/>
      <c r="R27" s="10"/>
      <c r="S27" s="8"/>
      <c r="T27" s="9"/>
      <c r="U27" s="10"/>
      <c r="V27" s="8"/>
      <c r="W27" s="29"/>
      <c r="X27" s="9">
        <v>92</v>
      </c>
      <c r="Y27" s="10">
        <v>0</v>
      </c>
    </row>
    <row r="28" spans="1:25" ht="21.4" customHeight="1" x14ac:dyDescent="0.15">
      <c r="A28" s="256"/>
      <c r="B28" s="163">
        <v>299</v>
      </c>
      <c r="C28" s="40">
        <v>84013</v>
      </c>
      <c r="D28" s="41">
        <v>3888009368</v>
      </c>
      <c r="E28" s="45" t="s">
        <v>1557</v>
      </c>
      <c r="F28" s="47" t="s">
        <v>1265</v>
      </c>
      <c r="G28" s="47" t="s">
        <v>1632</v>
      </c>
      <c r="H28" s="44" t="s">
        <v>223</v>
      </c>
      <c r="I28" s="45" t="s">
        <v>224</v>
      </c>
      <c r="J28" s="46" t="s">
        <v>225</v>
      </c>
      <c r="K28" s="9"/>
      <c r="L28" s="10"/>
      <c r="M28" s="8"/>
      <c r="N28" s="9"/>
      <c r="O28" s="10"/>
      <c r="P28" s="8"/>
      <c r="Q28" s="9"/>
      <c r="R28" s="10"/>
      <c r="S28" s="8"/>
      <c r="T28" s="9"/>
      <c r="U28" s="10"/>
      <c r="V28" s="8">
        <v>0</v>
      </c>
      <c r="W28" s="29"/>
      <c r="X28" s="9">
        <v>16</v>
      </c>
      <c r="Y28" s="10">
        <v>0</v>
      </c>
    </row>
    <row r="29" spans="1:25" ht="21.4" customHeight="1" thickBot="1" x14ac:dyDescent="0.2">
      <c r="A29" s="256"/>
      <c r="B29" s="163">
        <v>300</v>
      </c>
      <c r="C29" s="76">
        <v>84014</v>
      </c>
      <c r="D29" s="77" t="s">
        <v>1251</v>
      </c>
      <c r="E29" s="80" t="s">
        <v>1558</v>
      </c>
      <c r="F29" s="47" t="s">
        <v>1265</v>
      </c>
      <c r="G29" s="160" t="s">
        <v>1632</v>
      </c>
      <c r="H29" s="79" t="s">
        <v>1252</v>
      </c>
      <c r="I29" s="80" t="s">
        <v>1253</v>
      </c>
      <c r="J29" s="81" t="s">
        <v>1254</v>
      </c>
      <c r="K29" s="16"/>
      <c r="L29" s="10"/>
      <c r="M29" s="8"/>
      <c r="N29" s="9"/>
      <c r="O29" s="10"/>
      <c r="P29" s="8"/>
      <c r="Q29" s="9"/>
      <c r="R29" s="10"/>
      <c r="S29" s="8"/>
      <c r="T29" s="9"/>
      <c r="U29" s="10"/>
      <c r="V29" s="8"/>
      <c r="W29" s="29"/>
      <c r="X29" s="9">
        <v>63</v>
      </c>
      <c r="Y29" s="10">
        <v>0</v>
      </c>
    </row>
    <row r="30" spans="1:25" ht="21.4" customHeight="1" thickTop="1" thickBot="1" x14ac:dyDescent="0.2">
      <c r="A30" s="56"/>
      <c r="B30" s="57"/>
      <c r="C30" s="58"/>
      <c r="D30" s="59"/>
      <c r="E30" s="60"/>
      <c r="F30" s="61"/>
      <c r="G30" s="61"/>
      <c r="H30" s="62"/>
      <c r="I30" s="62" t="s">
        <v>967</v>
      </c>
      <c r="J30" s="63"/>
      <c r="K30" s="12">
        <f t="shared" ref="K30:V30" si="9">SUM(K17:K29)</f>
        <v>0</v>
      </c>
      <c r="L30" s="13">
        <f t="shared" si="9"/>
        <v>0</v>
      </c>
      <c r="M30" s="8">
        <f t="shared" si="9"/>
        <v>0</v>
      </c>
      <c r="N30" s="12">
        <f t="shared" si="9"/>
        <v>0</v>
      </c>
      <c r="O30" s="13">
        <f t="shared" si="9"/>
        <v>0</v>
      </c>
      <c r="P30" s="8">
        <f t="shared" si="9"/>
        <v>0</v>
      </c>
      <c r="Q30" s="12">
        <f t="shared" si="9"/>
        <v>0</v>
      </c>
      <c r="R30" s="13">
        <f t="shared" si="9"/>
        <v>0</v>
      </c>
      <c r="S30" s="8">
        <f t="shared" si="9"/>
        <v>0</v>
      </c>
      <c r="T30" s="12">
        <f t="shared" si="9"/>
        <v>0</v>
      </c>
      <c r="U30" s="13">
        <f t="shared" si="9"/>
        <v>0</v>
      </c>
      <c r="V30" s="8">
        <f t="shared" si="9"/>
        <v>9</v>
      </c>
      <c r="W30" s="29"/>
      <c r="X30" s="12">
        <f t="shared" ref="X30:Y30" si="10">SUM(X17:X29)</f>
        <v>1666</v>
      </c>
      <c r="Y30" s="13">
        <f t="shared" si="10"/>
        <v>17</v>
      </c>
    </row>
    <row r="31" spans="1:25" ht="21.4" customHeight="1" x14ac:dyDescent="0.15">
      <c r="A31" s="255" t="s">
        <v>226</v>
      </c>
      <c r="B31" s="64">
        <v>301</v>
      </c>
      <c r="C31" s="33">
        <v>84101</v>
      </c>
      <c r="D31" s="34" t="s">
        <v>227</v>
      </c>
      <c r="E31" s="35" t="s">
        <v>1559</v>
      </c>
      <c r="F31" s="140" t="s">
        <v>1267</v>
      </c>
      <c r="G31" s="140" t="s">
        <v>1633</v>
      </c>
      <c r="H31" s="37" t="s">
        <v>228</v>
      </c>
      <c r="I31" s="38" t="s">
        <v>229</v>
      </c>
      <c r="J31" s="39" t="s">
        <v>230</v>
      </c>
      <c r="K31" s="14"/>
      <c r="L31" s="10"/>
      <c r="M31" s="8"/>
      <c r="N31" s="14"/>
      <c r="O31" s="10"/>
      <c r="P31" s="8"/>
      <c r="Q31" s="14"/>
      <c r="R31" s="10"/>
      <c r="S31" s="8"/>
      <c r="T31" s="14"/>
      <c r="U31" s="10"/>
      <c r="V31" s="8">
        <v>2</v>
      </c>
      <c r="W31" s="29"/>
      <c r="X31" s="14">
        <v>534</v>
      </c>
      <c r="Y31" s="10">
        <v>8</v>
      </c>
    </row>
    <row r="32" spans="1:25" ht="21.4" customHeight="1" x14ac:dyDescent="0.15">
      <c r="A32" s="256"/>
      <c r="B32" s="163">
        <v>302</v>
      </c>
      <c r="C32" s="40">
        <v>84102</v>
      </c>
      <c r="D32" s="41">
        <v>3988009376</v>
      </c>
      <c r="E32" s="42" t="s">
        <v>1560</v>
      </c>
      <c r="F32" s="47" t="s">
        <v>1265</v>
      </c>
      <c r="G32" s="47" t="s">
        <v>1632</v>
      </c>
      <c r="H32" s="44" t="s">
        <v>231</v>
      </c>
      <c r="I32" s="45" t="s">
        <v>232</v>
      </c>
      <c r="J32" s="46" t="s">
        <v>151</v>
      </c>
      <c r="K32" s="9"/>
      <c r="L32" s="10"/>
      <c r="M32" s="8"/>
      <c r="N32" s="9"/>
      <c r="O32" s="10"/>
      <c r="P32" s="8"/>
      <c r="Q32" s="9"/>
      <c r="R32" s="10"/>
      <c r="S32" s="8"/>
      <c r="T32" s="9"/>
      <c r="U32" s="10"/>
      <c r="V32" s="8">
        <v>1</v>
      </c>
      <c r="W32" s="29"/>
      <c r="X32" s="9">
        <v>268</v>
      </c>
      <c r="Y32" s="10">
        <v>2</v>
      </c>
    </row>
    <row r="33" spans="1:25" ht="21.4" customHeight="1" x14ac:dyDescent="0.15">
      <c r="A33" s="256"/>
      <c r="B33" s="163">
        <v>303</v>
      </c>
      <c r="C33" s="40">
        <v>84103</v>
      </c>
      <c r="D33" s="41">
        <v>3988009379</v>
      </c>
      <c r="E33" s="42" t="s">
        <v>1561</v>
      </c>
      <c r="F33" s="47" t="s">
        <v>1265</v>
      </c>
      <c r="G33" s="47" t="s">
        <v>1632</v>
      </c>
      <c r="H33" s="44" t="s">
        <v>235</v>
      </c>
      <c r="I33" s="45" t="s">
        <v>236</v>
      </c>
      <c r="J33" s="46" t="s">
        <v>237</v>
      </c>
      <c r="K33" s="9"/>
      <c r="L33" s="10"/>
      <c r="M33" s="8"/>
      <c r="N33" s="9"/>
      <c r="O33" s="10"/>
      <c r="P33" s="8"/>
      <c r="Q33" s="9"/>
      <c r="R33" s="10"/>
      <c r="S33" s="8"/>
      <c r="T33" s="9"/>
      <c r="U33" s="10"/>
      <c r="V33" s="8">
        <v>2</v>
      </c>
      <c r="W33" s="29"/>
      <c r="X33" s="9">
        <v>220</v>
      </c>
      <c r="Y33" s="10">
        <v>4</v>
      </c>
    </row>
    <row r="34" spans="1:25" ht="21.4" customHeight="1" x14ac:dyDescent="0.15">
      <c r="A34" s="256"/>
      <c r="B34" s="163">
        <v>304</v>
      </c>
      <c r="C34" s="174">
        <v>84104</v>
      </c>
      <c r="D34" s="175">
        <v>3988013665</v>
      </c>
      <c r="E34" s="48" t="s">
        <v>1562</v>
      </c>
      <c r="F34" s="47" t="s">
        <v>1265</v>
      </c>
      <c r="G34" s="47" t="s">
        <v>1632</v>
      </c>
      <c r="H34" s="44" t="s">
        <v>238</v>
      </c>
      <c r="I34" s="45" t="s">
        <v>239</v>
      </c>
      <c r="J34" s="46" t="s">
        <v>368</v>
      </c>
      <c r="K34" s="9"/>
      <c r="L34" s="10"/>
      <c r="M34" s="8"/>
      <c r="N34" s="9"/>
      <c r="O34" s="10"/>
      <c r="P34" s="8"/>
      <c r="Q34" s="9"/>
      <c r="R34" s="10"/>
      <c r="S34" s="8"/>
      <c r="T34" s="9"/>
      <c r="U34" s="10"/>
      <c r="V34" s="8">
        <v>1</v>
      </c>
      <c r="W34" s="29"/>
      <c r="X34" s="9">
        <v>12</v>
      </c>
      <c r="Y34" s="10">
        <v>1</v>
      </c>
    </row>
    <row r="35" spans="1:25" ht="21.4" customHeight="1" thickBot="1" x14ac:dyDescent="0.2">
      <c r="A35" s="256"/>
      <c r="B35" s="163">
        <v>305</v>
      </c>
      <c r="C35" s="174">
        <v>84105</v>
      </c>
      <c r="D35" s="175">
        <v>3988009377</v>
      </c>
      <c r="E35" s="45" t="s">
        <v>1563</v>
      </c>
      <c r="F35" s="47" t="s">
        <v>1265</v>
      </c>
      <c r="G35" s="47" t="s">
        <v>1632</v>
      </c>
      <c r="H35" s="44" t="s">
        <v>369</v>
      </c>
      <c r="I35" s="45" t="s">
        <v>370</v>
      </c>
      <c r="J35" s="46" t="s">
        <v>371</v>
      </c>
      <c r="K35" s="9"/>
      <c r="L35" s="10"/>
      <c r="M35" s="8"/>
      <c r="N35" s="9"/>
      <c r="O35" s="10"/>
      <c r="P35" s="8"/>
      <c r="Q35" s="9"/>
      <c r="R35" s="10"/>
      <c r="S35" s="8"/>
      <c r="T35" s="9"/>
      <c r="U35" s="10"/>
      <c r="V35" s="8">
        <v>0</v>
      </c>
      <c r="W35" s="29"/>
      <c r="X35" s="9">
        <v>17</v>
      </c>
      <c r="Y35" s="10">
        <v>0</v>
      </c>
    </row>
    <row r="36" spans="1:25" ht="21.4" customHeight="1" thickTop="1" thickBot="1" x14ac:dyDescent="0.2">
      <c r="A36" s="56"/>
      <c r="B36" s="57"/>
      <c r="C36" s="58"/>
      <c r="D36" s="59"/>
      <c r="E36" s="60"/>
      <c r="F36" s="61"/>
      <c r="G36" s="61"/>
      <c r="H36" s="62"/>
      <c r="I36" s="62" t="s">
        <v>967</v>
      </c>
      <c r="J36" s="63"/>
      <c r="K36" s="12">
        <f t="shared" ref="K36:V36" si="11">SUM(K31:K35)</f>
        <v>0</v>
      </c>
      <c r="L36" s="13">
        <f t="shared" si="11"/>
        <v>0</v>
      </c>
      <c r="M36" s="8">
        <f t="shared" si="11"/>
        <v>0</v>
      </c>
      <c r="N36" s="12">
        <f t="shared" si="11"/>
        <v>0</v>
      </c>
      <c r="O36" s="13">
        <f t="shared" si="11"/>
        <v>0</v>
      </c>
      <c r="P36" s="8">
        <f t="shared" si="11"/>
        <v>0</v>
      </c>
      <c r="Q36" s="12">
        <f t="shared" si="11"/>
        <v>0</v>
      </c>
      <c r="R36" s="13">
        <f t="shared" si="11"/>
        <v>0</v>
      </c>
      <c r="S36" s="8">
        <f t="shared" si="11"/>
        <v>0</v>
      </c>
      <c r="T36" s="12">
        <f t="shared" si="11"/>
        <v>0</v>
      </c>
      <c r="U36" s="13">
        <f t="shared" si="11"/>
        <v>0</v>
      </c>
      <c r="V36" s="8">
        <f t="shared" si="11"/>
        <v>6</v>
      </c>
      <c r="W36" s="29"/>
      <c r="X36" s="12">
        <f t="shared" ref="X36:Y36" si="12">SUM(X31:X35)</f>
        <v>1051</v>
      </c>
      <c r="Y36" s="13">
        <f t="shared" si="12"/>
        <v>15</v>
      </c>
    </row>
    <row r="37" spans="1:25" ht="21.4" customHeight="1" thickBot="1" x14ac:dyDescent="0.2">
      <c r="W37" s="29"/>
    </row>
    <row r="38" spans="1:25" ht="21.4" customHeight="1" thickBot="1" x14ac:dyDescent="0.2">
      <c r="J38" s="102" t="s">
        <v>118</v>
      </c>
      <c r="K38" s="20">
        <f>K10+K16+K30+K36</f>
        <v>0</v>
      </c>
      <c r="L38" s="21">
        <f>L10+L16+L30+L36</f>
        <v>0</v>
      </c>
      <c r="N38" s="20">
        <f>N10+N16+N30+N36</f>
        <v>0</v>
      </c>
      <c r="O38" s="21">
        <f>O10+O16+O30+O36</f>
        <v>0</v>
      </c>
      <c r="Q38" s="20">
        <f>Q10+Q16+Q30+Q36</f>
        <v>0</v>
      </c>
      <c r="R38" s="21">
        <f>R10+R16+R30+R36</f>
        <v>0</v>
      </c>
      <c r="T38" s="20">
        <f>T10+T16+T30+T36</f>
        <v>0</v>
      </c>
      <c r="U38" s="21">
        <f>U10+U16+U30+U36</f>
        <v>0</v>
      </c>
      <c r="W38" s="103"/>
      <c r="X38" s="20">
        <f>X10+X16+X30+X36</f>
        <v>4189</v>
      </c>
      <c r="Y38" s="21">
        <f>Y10+Y16+Y30+Y36</f>
        <v>40</v>
      </c>
    </row>
    <row r="39" spans="1:25" ht="21.4" customHeight="1" x14ac:dyDescent="0.15"/>
    <row r="40" spans="1:25" ht="21.4" customHeight="1" x14ac:dyDescent="0.15"/>
    <row r="41" spans="1:25" ht="21.4" customHeight="1" x14ac:dyDescent="0.15"/>
    <row r="42" spans="1:25" ht="21.4" customHeight="1" x14ac:dyDescent="0.15"/>
    <row r="43" spans="1:25" ht="21.4" customHeight="1" x14ac:dyDescent="0.15"/>
    <row r="44" spans="1:25" ht="21.4" customHeight="1" x14ac:dyDescent="0.15"/>
    <row r="45" spans="1:25" ht="21.4" customHeight="1" x14ac:dyDescent="0.15"/>
    <row r="46" spans="1:25" ht="21.4" customHeight="1" x14ac:dyDescent="0.15"/>
    <row r="47" spans="1:25" ht="21.4" customHeight="1" x14ac:dyDescent="0.15"/>
    <row r="48" spans="1:25" ht="21.4" customHeight="1" x14ac:dyDescent="0.15"/>
    <row r="49" ht="21.4" customHeight="1" x14ac:dyDescent="0.15"/>
    <row r="50" ht="21.4" customHeight="1" x14ac:dyDescent="0.15"/>
    <row r="51" ht="21.4" customHeight="1" x14ac:dyDescent="0.15"/>
    <row r="52" ht="21.4" customHeight="1" x14ac:dyDescent="0.15"/>
    <row r="53" ht="21.4" customHeight="1" x14ac:dyDescent="0.15"/>
    <row r="54" ht="21.4" customHeight="1" x14ac:dyDescent="0.15"/>
    <row r="55" ht="21.4" customHeight="1" x14ac:dyDescent="0.15"/>
    <row r="56" ht="21.4" customHeight="1" x14ac:dyDescent="0.15"/>
    <row r="57" ht="21.4" customHeight="1" x14ac:dyDescent="0.15"/>
    <row r="58" ht="21.4" customHeight="1" x14ac:dyDescent="0.15"/>
    <row r="59" ht="21.4" customHeight="1" x14ac:dyDescent="0.15"/>
    <row r="60" ht="21.4" customHeight="1" x14ac:dyDescent="0.15"/>
    <row r="61" ht="21.4" customHeight="1" x14ac:dyDescent="0.15"/>
    <row r="62" ht="21.4" customHeight="1" x14ac:dyDescent="0.15"/>
    <row r="63" ht="21.4" customHeight="1" x14ac:dyDescent="0.15"/>
    <row r="64" ht="21.4" customHeight="1" x14ac:dyDescent="0.15"/>
    <row r="65" ht="21.4" customHeight="1" x14ac:dyDescent="0.15"/>
    <row r="66" ht="21.4" customHeight="1" x14ac:dyDescent="0.15"/>
    <row r="67" ht="21.4" customHeight="1" x14ac:dyDescent="0.15"/>
    <row r="68" ht="21.4" customHeight="1" x14ac:dyDescent="0.15"/>
  </sheetData>
  <mergeCells count="18">
    <mergeCell ref="A31:A35"/>
    <mergeCell ref="A17:A29"/>
    <mergeCell ref="I1:I2"/>
    <mergeCell ref="J1:J2"/>
    <mergeCell ref="X1:Y1"/>
    <mergeCell ref="T1:U1"/>
    <mergeCell ref="A11:A15"/>
    <mergeCell ref="A1:B2"/>
    <mergeCell ref="C1:C2"/>
    <mergeCell ref="D1:D2"/>
    <mergeCell ref="E1:E2"/>
    <mergeCell ref="F1:F2"/>
    <mergeCell ref="H1:H2"/>
    <mergeCell ref="A3:A9"/>
    <mergeCell ref="Q1:R1"/>
    <mergeCell ref="N1:O1"/>
    <mergeCell ref="K1:L1"/>
    <mergeCell ref="G1:G2"/>
  </mergeCells>
  <phoneticPr fontId="11"/>
  <pageMargins left="0.59055118110236227" right="0" top="0.78740157480314965" bottom="0.39370078740157483" header="0.51181102362204722" footer="0.51181102362204722"/>
  <pageSetup paperSize="9" scale="70" orientation="portrait" r:id="rId1"/>
  <headerFooter>
    <oddHeader>&amp;C&amp;14令和５年度　リーダーシップ購読数</oddHeader>
  </headerFooter>
  <ignoredErrors>
    <ignoredError sqref="V10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6"/>
  <sheetViews>
    <sheetView zoomScale="115" zoomScaleNormal="115" workbookViewId="0">
      <selection activeCell="M66" sqref="M1:V1048576"/>
    </sheetView>
  </sheetViews>
  <sheetFormatPr defaultColWidth="8.75" defaultRowHeight="13.5" x14ac:dyDescent="0.15"/>
  <cols>
    <col min="1" max="1" width="3.125" customWidth="1"/>
    <col min="2" max="2" width="4.125" customWidth="1"/>
    <col min="3" max="3" width="5.75" customWidth="1"/>
    <col min="4" max="4" width="10.125" customWidth="1"/>
    <col min="5" max="5" width="23.125" customWidth="1"/>
    <col min="6" max="6" width="15.25" bestFit="1" customWidth="1"/>
    <col min="7" max="7" width="5.25" bestFit="1" customWidth="1"/>
    <col min="8" max="8" width="9.125" customWidth="1"/>
    <col min="9" max="9" width="30.625" customWidth="1"/>
    <col min="10" max="10" width="12.125" customWidth="1"/>
    <col min="11" max="12" width="7.625" customWidth="1"/>
    <col min="13" max="13" width="6.625" style="169" hidden="1" customWidth="1"/>
    <col min="14" max="15" width="7.625" hidden="1" customWidth="1"/>
    <col min="16" max="16" width="5.625" style="26" hidden="1" customWidth="1"/>
    <col min="17" max="18" width="7.625" hidden="1" customWidth="1"/>
    <col min="19" max="19" width="5.625" style="26" hidden="1" customWidth="1"/>
    <col min="20" max="21" width="7.625" hidden="1" customWidth="1"/>
    <col min="22" max="22" width="5.625" style="26" hidden="1" customWidth="1"/>
    <col min="23" max="23" width="8.75" customWidth="1"/>
    <col min="24" max="25" width="7.625" customWidth="1"/>
  </cols>
  <sheetData>
    <row r="1" spans="1:25" ht="21.4" customHeight="1" x14ac:dyDescent="0.15">
      <c r="A1" s="231" t="s">
        <v>1121</v>
      </c>
      <c r="B1" s="232"/>
      <c r="C1" s="223" t="s">
        <v>1122</v>
      </c>
      <c r="D1" s="235" t="s">
        <v>1123</v>
      </c>
      <c r="E1" s="223" t="s">
        <v>1124</v>
      </c>
      <c r="F1" s="225" t="s">
        <v>1125</v>
      </c>
      <c r="G1" s="250" t="s">
        <v>1631</v>
      </c>
      <c r="H1" s="237" t="s">
        <v>1126</v>
      </c>
      <c r="I1" s="223" t="s">
        <v>1127</v>
      </c>
      <c r="J1" s="262" t="s">
        <v>1128</v>
      </c>
      <c r="K1" s="248" t="str">
        <f>北海道!K1</f>
        <v>７年春号発注数</v>
      </c>
      <c r="L1" s="254"/>
      <c r="N1" s="248" t="str">
        <f>北海道!N1</f>
        <v>７年夏号発注数</v>
      </c>
      <c r="O1" s="254"/>
      <c r="Q1" s="248" t="str">
        <f>北海道!Q1</f>
        <v>７年秋号発注数</v>
      </c>
      <c r="R1" s="254"/>
      <c r="T1" s="248" t="str">
        <f>北海道!T1</f>
        <v>７年冬号発注数</v>
      </c>
      <c r="U1" s="254"/>
      <c r="W1" s="29"/>
      <c r="X1" s="248" t="str">
        <f>北海道!X1</f>
        <v>６年冬号発注数</v>
      </c>
      <c r="Y1" s="254"/>
    </row>
    <row r="2" spans="1:25" ht="21.4" customHeight="1" thickBot="1" x14ac:dyDescent="0.2">
      <c r="A2" s="233"/>
      <c r="B2" s="234"/>
      <c r="C2" s="258"/>
      <c r="D2" s="259"/>
      <c r="E2" s="258"/>
      <c r="F2" s="257"/>
      <c r="G2" s="251"/>
      <c r="H2" s="269"/>
      <c r="I2" s="268"/>
      <c r="J2" s="263"/>
      <c r="K2" s="31" t="s">
        <v>1129</v>
      </c>
      <c r="L2" s="32" t="s">
        <v>1130</v>
      </c>
      <c r="M2" s="170">
        <v>1</v>
      </c>
      <c r="N2" s="31" t="s">
        <v>1129</v>
      </c>
      <c r="O2" s="32" t="s">
        <v>1130</v>
      </c>
      <c r="P2" s="8">
        <v>1</v>
      </c>
      <c r="Q2" s="31" t="s">
        <v>1129</v>
      </c>
      <c r="R2" s="32" t="s">
        <v>1130</v>
      </c>
      <c r="S2" s="8">
        <v>1</v>
      </c>
      <c r="T2" s="31" t="s">
        <v>1129</v>
      </c>
      <c r="U2" s="32" t="s">
        <v>1130</v>
      </c>
      <c r="V2" s="8">
        <v>1</v>
      </c>
      <c r="W2" s="29"/>
      <c r="X2" s="31" t="s">
        <v>1129</v>
      </c>
      <c r="Y2" s="32" t="s">
        <v>1130</v>
      </c>
    </row>
    <row r="3" spans="1:25" ht="21.4" customHeight="1" x14ac:dyDescent="0.15">
      <c r="A3" s="255" t="s">
        <v>372</v>
      </c>
      <c r="B3" s="163">
        <v>306</v>
      </c>
      <c r="C3" s="33">
        <v>94202</v>
      </c>
      <c r="D3" s="34">
        <v>4088009389</v>
      </c>
      <c r="E3" s="35" t="s">
        <v>1564</v>
      </c>
      <c r="F3" s="140" t="s">
        <v>1267</v>
      </c>
      <c r="G3" s="140" t="s">
        <v>1633</v>
      </c>
      <c r="H3" s="37" t="s">
        <v>373</v>
      </c>
      <c r="I3" s="38" t="s">
        <v>374</v>
      </c>
      <c r="J3" s="39" t="s">
        <v>375</v>
      </c>
      <c r="K3" s="14"/>
      <c r="L3" s="10"/>
      <c r="M3" s="170"/>
      <c r="N3" s="14"/>
      <c r="O3" s="10"/>
      <c r="P3" s="8"/>
      <c r="Q3" s="14"/>
      <c r="R3" s="10"/>
      <c r="S3" s="8"/>
      <c r="T3" s="14"/>
      <c r="U3" s="10"/>
      <c r="V3" s="8">
        <v>0</v>
      </c>
      <c r="W3" s="29"/>
      <c r="X3" s="14">
        <v>219</v>
      </c>
      <c r="Y3" s="10">
        <v>0</v>
      </c>
    </row>
    <row r="4" spans="1:25" ht="21.4" customHeight="1" x14ac:dyDescent="0.15">
      <c r="A4" s="256"/>
      <c r="B4" s="163">
        <v>307</v>
      </c>
      <c r="C4" s="40">
        <v>94203</v>
      </c>
      <c r="D4" s="41">
        <v>4088009390</v>
      </c>
      <c r="E4" s="42" t="s">
        <v>1565</v>
      </c>
      <c r="F4" s="47" t="s">
        <v>1265</v>
      </c>
      <c r="G4" s="47" t="s">
        <v>1632</v>
      </c>
      <c r="H4" s="44" t="s">
        <v>376</v>
      </c>
      <c r="I4" s="45" t="s">
        <v>377</v>
      </c>
      <c r="J4" s="46" t="s">
        <v>378</v>
      </c>
      <c r="K4" s="9"/>
      <c r="L4" s="10"/>
      <c r="M4" s="170"/>
      <c r="N4" s="9"/>
      <c r="O4" s="10"/>
      <c r="P4" s="8"/>
      <c r="Q4" s="9"/>
      <c r="R4" s="10"/>
      <c r="S4" s="8"/>
      <c r="T4" s="9"/>
      <c r="U4" s="10"/>
      <c r="V4" s="8">
        <v>0</v>
      </c>
      <c r="W4" s="29"/>
      <c r="X4" s="9">
        <v>99</v>
      </c>
      <c r="Y4" s="10">
        <v>0</v>
      </c>
    </row>
    <row r="5" spans="1:25" ht="21.4" customHeight="1" x14ac:dyDescent="0.15">
      <c r="A5" s="256"/>
      <c r="B5" s="163">
        <v>308</v>
      </c>
      <c r="C5" s="40">
        <v>94205</v>
      </c>
      <c r="D5" s="41">
        <v>4088009392</v>
      </c>
      <c r="E5" s="42" t="s">
        <v>1566</v>
      </c>
      <c r="F5" s="47" t="s">
        <v>1265</v>
      </c>
      <c r="G5" s="47" t="s">
        <v>1632</v>
      </c>
      <c r="H5" s="44" t="s">
        <v>379</v>
      </c>
      <c r="I5" s="45" t="s">
        <v>380</v>
      </c>
      <c r="J5" s="46" t="s">
        <v>381</v>
      </c>
      <c r="K5" s="9"/>
      <c r="L5" s="10"/>
      <c r="M5" s="170"/>
      <c r="N5" s="9"/>
      <c r="O5" s="10"/>
      <c r="P5" s="8"/>
      <c r="Q5" s="9"/>
      <c r="R5" s="10"/>
      <c r="S5" s="8"/>
      <c r="T5" s="9"/>
      <c r="U5" s="10"/>
      <c r="V5" s="8">
        <v>0</v>
      </c>
      <c r="W5" s="29"/>
      <c r="X5" s="9">
        <v>354</v>
      </c>
      <c r="Y5" s="10">
        <v>0</v>
      </c>
    </row>
    <row r="6" spans="1:25" ht="21.4" customHeight="1" x14ac:dyDescent="0.15">
      <c r="A6" s="256"/>
      <c r="B6" s="163">
        <v>309</v>
      </c>
      <c r="C6" s="40">
        <v>94206</v>
      </c>
      <c r="D6" s="41">
        <v>4088009393</v>
      </c>
      <c r="E6" s="42" t="s">
        <v>1567</v>
      </c>
      <c r="F6" s="47" t="s">
        <v>1265</v>
      </c>
      <c r="G6" s="47" t="s">
        <v>1632</v>
      </c>
      <c r="H6" s="47" t="s">
        <v>382</v>
      </c>
      <c r="I6" s="48" t="s">
        <v>383</v>
      </c>
      <c r="J6" s="46" t="s">
        <v>254</v>
      </c>
      <c r="K6" s="9"/>
      <c r="L6" s="10"/>
      <c r="M6" s="170"/>
      <c r="N6" s="9"/>
      <c r="O6" s="10"/>
      <c r="P6" s="8"/>
      <c r="Q6" s="9"/>
      <c r="R6" s="10"/>
      <c r="S6" s="8"/>
      <c r="T6" s="9"/>
      <c r="U6" s="10"/>
      <c r="V6" s="8">
        <v>0</v>
      </c>
      <c r="W6" s="29"/>
      <c r="X6" s="9">
        <v>456</v>
      </c>
      <c r="Y6" s="10">
        <v>0</v>
      </c>
    </row>
    <row r="7" spans="1:25" ht="21.4" customHeight="1" x14ac:dyDescent="0.15">
      <c r="A7" s="256"/>
      <c r="B7" s="163">
        <v>310</v>
      </c>
      <c r="C7" s="40">
        <v>94209</v>
      </c>
      <c r="D7" s="41">
        <v>4088009394</v>
      </c>
      <c r="E7" s="42" t="s">
        <v>1568</v>
      </c>
      <c r="F7" s="47" t="s">
        <v>1265</v>
      </c>
      <c r="G7" s="47" t="s">
        <v>1632</v>
      </c>
      <c r="H7" s="44" t="s">
        <v>255</v>
      </c>
      <c r="I7" s="45" t="s">
        <v>256</v>
      </c>
      <c r="J7" s="46" t="s">
        <v>257</v>
      </c>
      <c r="K7" s="9"/>
      <c r="L7" s="10"/>
      <c r="M7" s="170"/>
      <c r="N7" s="9"/>
      <c r="O7" s="10"/>
      <c r="P7" s="8"/>
      <c r="Q7" s="9"/>
      <c r="R7" s="10"/>
      <c r="S7" s="8"/>
      <c r="T7" s="9"/>
      <c r="U7" s="10"/>
      <c r="V7" s="8">
        <v>0</v>
      </c>
      <c r="W7" s="30"/>
      <c r="X7" s="9">
        <v>226</v>
      </c>
      <c r="Y7" s="10">
        <v>0</v>
      </c>
    </row>
    <row r="8" spans="1:25" ht="21.4" customHeight="1" x14ac:dyDescent="0.15">
      <c r="A8" s="256"/>
      <c r="B8" s="163">
        <v>311</v>
      </c>
      <c r="C8" s="40">
        <v>94210</v>
      </c>
      <c r="D8" s="41">
        <v>4088013703</v>
      </c>
      <c r="E8" s="42" t="s">
        <v>1569</v>
      </c>
      <c r="F8" s="47" t="s">
        <v>1265</v>
      </c>
      <c r="G8" s="47" t="s">
        <v>1632</v>
      </c>
      <c r="H8" s="44" t="s">
        <v>258</v>
      </c>
      <c r="I8" s="45" t="s">
        <v>259</v>
      </c>
      <c r="J8" s="46" t="s">
        <v>260</v>
      </c>
      <c r="K8" s="9"/>
      <c r="L8" s="10"/>
      <c r="M8" s="170"/>
      <c r="N8" s="9"/>
      <c r="O8" s="10"/>
      <c r="P8" s="8"/>
      <c r="Q8" s="9"/>
      <c r="R8" s="10"/>
      <c r="S8" s="8"/>
      <c r="T8" s="9"/>
      <c r="U8" s="10"/>
      <c r="V8" s="8">
        <v>0</v>
      </c>
      <c r="W8" s="30"/>
      <c r="X8" s="9">
        <v>343</v>
      </c>
      <c r="Y8" s="10">
        <v>2</v>
      </c>
    </row>
    <row r="9" spans="1:25" ht="21.4" customHeight="1" x14ac:dyDescent="0.15">
      <c r="A9" s="256"/>
      <c r="B9" s="163">
        <v>312</v>
      </c>
      <c r="C9" s="40">
        <v>94215</v>
      </c>
      <c r="D9" s="41" t="s">
        <v>60</v>
      </c>
      <c r="E9" s="42" t="s">
        <v>1570</v>
      </c>
      <c r="F9" s="160" t="s">
        <v>1265</v>
      </c>
      <c r="G9" s="160" t="s">
        <v>1632</v>
      </c>
      <c r="H9" s="44" t="s">
        <v>110</v>
      </c>
      <c r="I9" s="45" t="s">
        <v>111</v>
      </c>
      <c r="J9" s="46" t="s">
        <v>1255</v>
      </c>
      <c r="K9" s="15"/>
      <c r="L9" s="10"/>
      <c r="M9" s="170"/>
      <c r="N9" s="15"/>
      <c r="O9" s="10"/>
      <c r="P9" s="8"/>
      <c r="Q9" s="15"/>
      <c r="R9" s="10"/>
      <c r="S9" s="8"/>
      <c r="T9" s="15"/>
      <c r="U9" s="10"/>
      <c r="V9" s="8">
        <v>0</v>
      </c>
      <c r="W9" s="29"/>
      <c r="X9" s="15">
        <v>207</v>
      </c>
      <c r="Y9" s="10">
        <v>0</v>
      </c>
    </row>
    <row r="10" spans="1:25" ht="21.4" customHeight="1" x14ac:dyDescent="0.15">
      <c r="A10" s="256"/>
      <c r="B10" s="163">
        <v>313</v>
      </c>
      <c r="C10" s="49">
        <v>94216</v>
      </c>
      <c r="D10" s="50" t="s">
        <v>23</v>
      </c>
      <c r="E10" s="51" t="s">
        <v>1571</v>
      </c>
      <c r="F10" s="47" t="s">
        <v>1265</v>
      </c>
      <c r="G10" s="52" t="s">
        <v>1632</v>
      </c>
      <c r="H10" s="52" t="s">
        <v>261</v>
      </c>
      <c r="I10" s="53" t="s">
        <v>24</v>
      </c>
      <c r="J10" s="54" t="s">
        <v>262</v>
      </c>
      <c r="K10" s="9"/>
      <c r="L10" s="10"/>
      <c r="M10" s="170"/>
      <c r="N10" s="9"/>
      <c r="O10" s="10"/>
      <c r="P10" s="8"/>
      <c r="Q10" s="9"/>
      <c r="R10" s="10"/>
      <c r="S10" s="8"/>
      <c r="T10" s="9"/>
      <c r="U10" s="10"/>
      <c r="V10" s="8">
        <v>0</v>
      </c>
      <c r="W10" s="29"/>
      <c r="X10" s="9">
        <v>108</v>
      </c>
      <c r="Y10" s="10">
        <v>2</v>
      </c>
    </row>
    <row r="11" spans="1:25" ht="21.4" customHeight="1" x14ac:dyDescent="0.15">
      <c r="A11" s="256"/>
      <c r="B11" s="163">
        <v>314</v>
      </c>
      <c r="C11" s="174">
        <v>94218</v>
      </c>
      <c r="D11" s="175">
        <v>4088009401</v>
      </c>
      <c r="E11" s="45" t="s">
        <v>1572</v>
      </c>
      <c r="F11" s="47" t="s">
        <v>1265</v>
      </c>
      <c r="G11" s="47" t="s">
        <v>1632</v>
      </c>
      <c r="H11" s="44" t="s">
        <v>263</v>
      </c>
      <c r="I11" s="45" t="s">
        <v>264</v>
      </c>
      <c r="J11" s="46" t="s">
        <v>265</v>
      </c>
      <c r="K11" s="9"/>
      <c r="L11" s="10"/>
      <c r="M11" s="170"/>
      <c r="N11" s="9"/>
      <c r="O11" s="10"/>
      <c r="P11" s="8"/>
      <c r="Q11" s="9"/>
      <c r="R11" s="10"/>
      <c r="S11" s="8"/>
      <c r="T11" s="9"/>
      <c r="U11" s="10"/>
      <c r="V11" s="8">
        <v>0</v>
      </c>
      <c r="W11" s="29"/>
      <c r="X11" s="9">
        <v>33</v>
      </c>
      <c r="Y11" s="10">
        <v>0</v>
      </c>
    </row>
    <row r="12" spans="1:25" ht="21.4" customHeight="1" thickBot="1" x14ac:dyDescent="0.2">
      <c r="A12" s="256"/>
      <c r="B12" s="163">
        <v>315</v>
      </c>
      <c r="C12" s="40">
        <v>94220</v>
      </c>
      <c r="D12" s="41">
        <v>4077008634</v>
      </c>
      <c r="E12" s="42" t="s">
        <v>1573</v>
      </c>
      <c r="F12" s="47" t="s">
        <v>1265</v>
      </c>
      <c r="G12" s="47" t="s">
        <v>1632</v>
      </c>
      <c r="H12" s="44" t="s">
        <v>97</v>
      </c>
      <c r="I12" s="45" t="s">
        <v>3</v>
      </c>
      <c r="J12" s="46" t="s">
        <v>98</v>
      </c>
      <c r="K12" s="9"/>
      <c r="L12" s="10"/>
      <c r="M12" s="170"/>
      <c r="N12" s="9"/>
      <c r="O12" s="10"/>
      <c r="P12" s="8"/>
      <c r="Q12" s="9"/>
      <c r="R12" s="10"/>
      <c r="S12" s="8"/>
      <c r="T12" s="9"/>
      <c r="U12" s="10"/>
      <c r="V12" s="8">
        <v>0</v>
      </c>
      <c r="W12" s="29"/>
      <c r="X12" s="9">
        <v>192</v>
      </c>
      <c r="Y12" s="10">
        <v>0</v>
      </c>
    </row>
    <row r="13" spans="1:25" ht="21.4" customHeight="1" thickTop="1" thickBot="1" x14ac:dyDescent="0.2">
      <c r="A13" s="56"/>
      <c r="B13" s="57"/>
      <c r="C13" s="58"/>
      <c r="D13" s="59"/>
      <c r="E13" s="60"/>
      <c r="F13" s="61"/>
      <c r="G13" s="61"/>
      <c r="H13" s="62"/>
      <c r="I13" s="62" t="s">
        <v>967</v>
      </c>
      <c r="J13" s="63"/>
      <c r="K13" s="12">
        <f t="shared" ref="K13:U13" si="0">SUM(K3:K12)</f>
        <v>0</v>
      </c>
      <c r="L13" s="13">
        <f t="shared" si="0"/>
        <v>0</v>
      </c>
      <c r="M13" s="170">
        <f t="shared" si="0"/>
        <v>0</v>
      </c>
      <c r="N13" s="12">
        <f t="shared" si="0"/>
        <v>0</v>
      </c>
      <c r="O13" s="13">
        <f t="shared" si="0"/>
        <v>0</v>
      </c>
      <c r="P13" s="8">
        <f t="shared" si="0"/>
        <v>0</v>
      </c>
      <c r="Q13" s="12">
        <f t="shared" si="0"/>
        <v>0</v>
      </c>
      <c r="R13" s="13">
        <f t="shared" si="0"/>
        <v>0</v>
      </c>
      <c r="S13" s="8">
        <f t="shared" si="0"/>
        <v>0</v>
      </c>
      <c r="T13" s="12">
        <f t="shared" si="0"/>
        <v>0</v>
      </c>
      <c r="U13" s="13">
        <f t="shared" si="0"/>
        <v>0</v>
      </c>
      <c r="V13" s="8"/>
      <c r="W13" s="29"/>
      <c r="X13" s="12">
        <f t="shared" ref="X13:Y13" si="1">SUM(X3:X12)</f>
        <v>2237</v>
      </c>
      <c r="Y13" s="13">
        <f t="shared" si="1"/>
        <v>4</v>
      </c>
    </row>
    <row r="14" spans="1:25" ht="21.4" customHeight="1" x14ac:dyDescent="0.15">
      <c r="A14" s="255" t="s">
        <v>99</v>
      </c>
      <c r="B14" s="64">
        <v>316</v>
      </c>
      <c r="C14" s="33">
        <v>94301</v>
      </c>
      <c r="D14" s="34">
        <v>4199001037</v>
      </c>
      <c r="E14" s="35" t="s">
        <v>1574</v>
      </c>
      <c r="F14" s="140" t="s">
        <v>1267</v>
      </c>
      <c r="G14" s="140" t="s">
        <v>1633</v>
      </c>
      <c r="H14" s="37" t="s">
        <v>100</v>
      </c>
      <c r="I14" s="38" t="s">
        <v>101</v>
      </c>
      <c r="J14" s="39" t="s">
        <v>102</v>
      </c>
      <c r="K14" s="14"/>
      <c r="L14" s="10"/>
      <c r="M14" s="171"/>
      <c r="N14" s="14"/>
      <c r="O14" s="10"/>
      <c r="P14" s="8"/>
      <c r="Q14" s="14"/>
      <c r="R14" s="10"/>
      <c r="S14" s="8"/>
      <c r="T14" s="14"/>
      <c r="U14" s="10"/>
      <c r="V14" s="8">
        <v>0</v>
      </c>
      <c r="W14" s="29"/>
      <c r="X14" s="14">
        <v>233</v>
      </c>
      <c r="Y14" s="10">
        <v>1</v>
      </c>
    </row>
    <row r="15" spans="1:25" ht="21.4" customHeight="1" x14ac:dyDescent="0.15">
      <c r="A15" s="256"/>
      <c r="B15" s="163">
        <v>317</v>
      </c>
      <c r="C15" s="40">
        <v>94303</v>
      </c>
      <c r="D15" s="41">
        <v>4188009426</v>
      </c>
      <c r="E15" s="42" t="s">
        <v>1575</v>
      </c>
      <c r="F15" s="47" t="s">
        <v>1265</v>
      </c>
      <c r="G15" s="47" t="s">
        <v>1632</v>
      </c>
      <c r="H15" s="44" t="s">
        <v>103</v>
      </c>
      <c r="I15" s="45" t="s">
        <v>104</v>
      </c>
      <c r="J15" s="46" t="s">
        <v>105</v>
      </c>
      <c r="K15" s="9"/>
      <c r="L15" s="10"/>
      <c r="M15" s="170"/>
      <c r="N15" s="9"/>
      <c r="O15" s="10"/>
      <c r="P15" s="8"/>
      <c r="Q15" s="9"/>
      <c r="R15" s="10"/>
      <c r="S15" s="8"/>
      <c r="T15" s="9"/>
      <c r="U15" s="10"/>
      <c r="V15" s="8">
        <v>0</v>
      </c>
      <c r="W15" s="29"/>
      <c r="X15" s="9">
        <v>356</v>
      </c>
      <c r="Y15" s="10">
        <v>1</v>
      </c>
    </row>
    <row r="16" spans="1:25" ht="21.4" customHeight="1" x14ac:dyDescent="0.15">
      <c r="A16" s="256"/>
      <c r="B16" s="163">
        <v>318</v>
      </c>
      <c r="C16" s="40">
        <v>94304</v>
      </c>
      <c r="D16" s="41">
        <v>4188009423</v>
      </c>
      <c r="E16" s="42" t="s">
        <v>1576</v>
      </c>
      <c r="F16" s="47" t="s">
        <v>1265</v>
      </c>
      <c r="G16" s="47" t="s">
        <v>1632</v>
      </c>
      <c r="H16" s="44" t="s">
        <v>106</v>
      </c>
      <c r="I16" s="45" t="s">
        <v>107</v>
      </c>
      <c r="J16" s="46" t="s">
        <v>108</v>
      </c>
      <c r="K16" s="15"/>
      <c r="L16" s="22"/>
      <c r="M16" s="170"/>
      <c r="N16" s="15"/>
      <c r="O16" s="22"/>
      <c r="P16" s="8"/>
      <c r="Q16" s="15"/>
      <c r="R16" s="22"/>
      <c r="S16" s="8"/>
      <c r="T16" s="15"/>
      <c r="U16" s="22"/>
      <c r="V16" s="8">
        <v>0</v>
      </c>
      <c r="W16" s="29"/>
      <c r="X16" s="15">
        <v>250</v>
      </c>
      <c r="Y16" s="22">
        <v>1</v>
      </c>
    </row>
    <row r="17" spans="1:25" ht="21.4" customHeight="1" thickBot="1" x14ac:dyDescent="0.2">
      <c r="A17" s="256"/>
      <c r="B17" s="163">
        <v>319</v>
      </c>
      <c r="C17" s="40">
        <v>94306</v>
      </c>
      <c r="D17" s="41" t="s">
        <v>1256</v>
      </c>
      <c r="E17" s="42" t="s">
        <v>1577</v>
      </c>
      <c r="F17" s="47" t="s">
        <v>1265</v>
      </c>
      <c r="G17" s="47" t="s">
        <v>1632</v>
      </c>
      <c r="H17" s="44" t="s">
        <v>1257</v>
      </c>
      <c r="I17" s="45" t="s">
        <v>1258</v>
      </c>
      <c r="J17" s="46" t="s">
        <v>1259</v>
      </c>
      <c r="K17" s="9"/>
      <c r="L17" s="22"/>
      <c r="M17" s="170"/>
      <c r="N17" s="9"/>
      <c r="O17" s="22"/>
      <c r="P17" s="8"/>
      <c r="Q17" s="9"/>
      <c r="R17" s="22"/>
      <c r="S17" s="8"/>
      <c r="T17" s="9"/>
      <c r="U17" s="22"/>
      <c r="V17" s="8"/>
      <c r="W17" s="29"/>
      <c r="X17" s="9">
        <v>307</v>
      </c>
      <c r="Y17" s="22">
        <v>1</v>
      </c>
    </row>
    <row r="18" spans="1:25" ht="21.4" customHeight="1" thickTop="1" thickBot="1" x14ac:dyDescent="0.2">
      <c r="A18" s="56"/>
      <c r="B18" s="57"/>
      <c r="C18" s="58"/>
      <c r="D18" s="59"/>
      <c r="E18" s="60"/>
      <c r="F18" s="61"/>
      <c r="G18" s="61"/>
      <c r="H18" s="62"/>
      <c r="I18" s="62" t="s">
        <v>967</v>
      </c>
      <c r="J18" s="63"/>
      <c r="K18" s="12">
        <f t="shared" ref="K18:V18" si="2">SUM(K14:K17)</f>
        <v>0</v>
      </c>
      <c r="L18" s="13">
        <f t="shared" si="2"/>
        <v>0</v>
      </c>
      <c r="M18" s="170">
        <f t="shared" si="2"/>
        <v>0</v>
      </c>
      <c r="N18" s="12">
        <f t="shared" si="2"/>
        <v>0</v>
      </c>
      <c r="O18" s="13">
        <f t="shared" si="2"/>
        <v>0</v>
      </c>
      <c r="P18" s="8">
        <f t="shared" si="2"/>
        <v>0</v>
      </c>
      <c r="Q18" s="12">
        <f t="shared" si="2"/>
        <v>0</v>
      </c>
      <c r="R18" s="13">
        <f t="shared" si="2"/>
        <v>0</v>
      </c>
      <c r="S18" s="8">
        <f t="shared" si="2"/>
        <v>0</v>
      </c>
      <c r="T18" s="12">
        <f t="shared" si="2"/>
        <v>0</v>
      </c>
      <c r="U18" s="13">
        <f t="shared" si="2"/>
        <v>0</v>
      </c>
      <c r="V18" s="8">
        <f t="shared" si="2"/>
        <v>0</v>
      </c>
      <c r="W18" s="29"/>
      <c r="X18" s="12">
        <f t="shared" ref="X18:Y18" si="3">SUM(X14:X17)</f>
        <v>1146</v>
      </c>
      <c r="Y18" s="13">
        <f t="shared" si="3"/>
        <v>4</v>
      </c>
    </row>
    <row r="19" spans="1:25" ht="21.4" customHeight="1" x14ac:dyDescent="0.15">
      <c r="A19" s="255" t="s">
        <v>109</v>
      </c>
      <c r="B19" s="163">
        <v>320</v>
      </c>
      <c r="C19" s="33">
        <v>94401</v>
      </c>
      <c r="D19" s="34">
        <v>4288009419</v>
      </c>
      <c r="E19" s="35" t="s">
        <v>1578</v>
      </c>
      <c r="F19" s="140" t="s">
        <v>1267</v>
      </c>
      <c r="G19" s="140" t="s">
        <v>1633</v>
      </c>
      <c r="H19" s="37" t="s">
        <v>173</v>
      </c>
      <c r="I19" s="38" t="s">
        <v>174</v>
      </c>
      <c r="J19" s="39" t="s">
        <v>175</v>
      </c>
      <c r="K19" s="14"/>
      <c r="L19" s="10"/>
      <c r="M19" s="170"/>
      <c r="N19" s="14"/>
      <c r="O19" s="10"/>
      <c r="P19" s="8"/>
      <c r="Q19" s="14"/>
      <c r="R19" s="10"/>
      <c r="S19" s="8"/>
      <c r="T19" s="14"/>
      <c r="U19" s="10"/>
      <c r="V19" s="8">
        <v>1</v>
      </c>
      <c r="W19" s="29"/>
      <c r="X19" s="14">
        <v>243</v>
      </c>
      <c r="Y19" s="10">
        <v>1</v>
      </c>
    </row>
    <row r="20" spans="1:25" ht="21.4" customHeight="1" x14ac:dyDescent="0.15">
      <c r="A20" s="256"/>
      <c r="B20" s="163">
        <v>321</v>
      </c>
      <c r="C20" s="40">
        <v>94402</v>
      </c>
      <c r="D20" s="41">
        <v>4288009418</v>
      </c>
      <c r="E20" s="42" t="s">
        <v>1579</v>
      </c>
      <c r="F20" s="47" t="s">
        <v>1265</v>
      </c>
      <c r="G20" s="47" t="s">
        <v>1632</v>
      </c>
      <c r="H20" s="44" t="s">
        <v>176</v>
      </c>
      <c r="I20" s="45" t="s">
        <v>177</v>
      </c>
      <c r="J20" s="46" t="s">
        <v>178</v>
      </c>
      <c r="K20" s="9"/>
      <c r="L20" s="10"/>
      <c r="M20" s="170"/>
      <c r="N20" s="9"/>
      <c r="O20" s="10"/>
      <c r="P20" s="8"/>
      <c r="Q20" s="9"/>
      <c r="R20" s="10"/>
      <c r="S20" s="8"/>
      <c r="T20" s="9"/>
      <c r="U20" s="10"/>
      <c r="V20" s="8">
        <v>2</v>
      </c>
      <c r="W20" s="29"/>
      <c r="X20" s="9">
        <v>776</v>
      </c>
      <c r="Y20" s="10">
        <v>2</v>
      </c>
    </row>
    <row r="21" spans="1:25" ht="21.4" customHeight="1" x14ac:dyDescent="0.15">
      <c r="A21" s="256"/>
      <c r="B21" s="163">
        <v>322</v>
      </c>
      <c r="C21" s="40">
        <v>94403</v>
      </c>
      <c r="D21" s="41">
        <v>4288009420</v>
      </c>
      <c r="E21" s="42" t="s">
        <v>1580</v>
      </c>
      <c r="F21" s="47" t="s">
        <v>1265</v>
      </c>
      <c r="G21" s="47" t="s">
        <v>1632</v>
      </c>
      <c r="H21" s="44" t="s">
        <v>184</v>
      </c>
      <c r="I21" s="45" t="s">
        <v>185</v>
      </c>
      <c r="J21" s="46" t="s">
        <v>1260</v>
      </c>
      <c r="K21" s="9"/>
      <c r="L21" s="10"/>
      <c r="M21" s="170"/>
      <c r="N21" s="9"/>
      <c r="O21" s="10"/>
      <c r="P21" s="8"/>
      <c r="Q21" s="9"/>
      <c r="R21" s="10"/>
      <c r="S21" s="8"/>
      <c r="T21" s="9"/>
      <c r="U21" s="10"/>
      <c r="V21" s="8">
        <v>1</v>
      </c>
      <c r="W21" s="29"/>
      <c r="X21" s="9">
        <v>163</v>
      </c>
      <c r="Y21" s="10">
        <v>1</v>
      </c>
    </row>
    <row r="22" spans="1:25" ht="21.4" customHeight="1" x14ac:dyDescent="0.15">
      <c r="A22" s="256"/>
      <c r="B22" s="163">
        <v>323</v>
      </c>
      <c r="C22" s="40">
        <v>94404</v>
      </c>
      <c r="D22" s="41">
        <v>4299002367</v>
      </c>
      <c r="E22" s="42" t="s">
        <v>1581</v>
      </c>
      <c r="F22" s="47" t="s">
        <v>1265</v>
      </c>
      <c r="G22" s="47" t="s">
        <v>1632</v>
      </c>
      <c r="H22" s="44" t="s">
        <v>296</v>
      </c>
      <c r="I22" s="45" t="s">
        <v>297</v>
      </c>
      <c r="J22" s="46" t="s">
        <v>298</v>
      </c>
      <c r="K22" s="9"/>
      <c r="L22" s="10"/>
      <c r="M22" s="170"/>
      <c r="N22" s="9"/>
      <c r="O22" s="10"/>
      <c r="P22" s="8"/>
      <c r="Q22" s="9"/>
      <c r="R22" s="10"/>
      <c r="S22" s="8"/>
      <c r="T22" s="9"/>
      <c r="U22" s="10"/>
      <c r="V22" s="8">
        <v>1</v>
      </c>
      <c r="W22" s="29"/>
      <c r="X22" s="9">
        <v>101</v>
      </c>
      <c r="Y22" s="10">
        <v>1</v>
      </c>
    </row>
    <row r="23" spans="1:25" ht="21.4" customHeight="1" thickBot="1" x14ac:dyDescent="0.2">
      <c r="A23" s="264"/>
      <c r="B23" s="163">
        <v>324</v>
      </c>
      <c r="C23" s="65">
        <v>94405</v>
      </c>
      <c r="D23" s="66">
        <v>4288009421</v>
      </c>
      <c r="E23" s="67" t="s">
        <v>1582</v>
      </c>
      <c r="F23" s="144" t="s">
        <v>1265</v>
      </c>
      <c r="G23" s="144" t="s">
        <v>1632</v>
      </c>
      <c r="H23" s="68" t="s">
        <v>299</v>
      </c>
      <c r="I23" s="69" t="s">
        <v>300</v>
      </c>
      <c r="J23" s="70" t="s">
        <v>301</v>
      </c>
      <c r="K23" s="6"/>
      <c r="L23" s="10"/>
      <c r="M23" s="170"/>
      <c r="N23" s="11"/>
      <c r="O23" s="10"/>
      <c r="P23" s="8"/>
      <c r="Q23" s="11"/>
      <c r="R23" s="10"/>
      <c r="S23" s="8"/>
      <c r="T23" s="11"/>
      <c r="U23" s="10"/>
      <c r="V23" s="8">
        <v>2</v>
      </c>
      <c r="W23" s="29"/>
      <c r="X23" s="11">
        <v>184</v>
      </c>
      <c r="Y23" s="10">
        <v>1</v>
      </c>
    </row>
    <row r="24" spans="1:25" ht="21.4" customHeight="1" thickTop="1" thickBot="1" x14ac:dyDescent="0.2">
      <c r="A24" s="56"/>
      <c r="B24" s="57"/>
      <c r="C24" s="58"/>
      <c r="D24" s="59"/>
      <c r="E24" s="60"/>
      <c r="F24" s="61"/>
      <c r="G24" s="61"/>
      <c r="H24" s="62"/>
      <c r="I24" s="62" t="s">
        <v>967</v>
      </c>
      <c r="J24" s="63"/>
      <c r="K24" s="12">
        <f t="shared" ref="K24:M24" si="4">SUM(K19:K23)</f>
        <v>0</v>
      </c>
      <c r="L24" s="13">
        <f t="shared" si="4"/>
        <v>0</v>
      </c>
      <c r="M24" s="170">
        <f t="shared" si="4"/>
        <v>0</v>
      </c>
      <c r="N24" s="12">
        <f t="shared" ref="N24:P24" si="5">SUM(N19:N23)</f>
        <v>0</v>
      </c>
      <c r="O24" s="13">
        <f t="shared" si="5"/>
        <v>0</v>
      </c>
      <c r="P24" s="8">
        <f t="shared" si="5"/>
        <v>0</v>
      </c>
      <c r="Q24" s="12">
        <f t="shared" ref="Q24:S24" si="6">SUM(Q19:Q23)</f>
        <v>0</v>
      </c>
      <c r="R24" s="13">
        <f t="shared" si="6"/>
        <v>0</v>
      </c>
      <c r="S24" s="8">
        <f t="shared" si="6"/>
        <v>0</v>
      </c>
      <c r="T24" s="12">
        <f t="shared" ref="T24:V24" si="7">SUM(T19:T23)</f>
        <v>0</v>
      </c>
      <c r="U24" s="13">
        <f t="shared" si="7"/>
        <v>0</v>
      </c>
      <c r="V24" s="8">
        <f t="shared" si="7"/>
        <v>7</v>
      </c>
      <c r="W24" s="29"/>
      <c r="X24" s="12">
        <f t="shared" ref="X24:Y24" si="8">SUM(X19:X23)</f>
        <v>1467</v>
      </c>
      <c r="Y24" s="13">
        <f t="shared" si="8"/>
        <v>6</v>
      </c>
    </row>
    <row r="25" spans="1:25" ht="21.4" customHeight="1" x14ac:dyDescent="0.15">
      <c r="A25" s="255" t="s">
        <v>302</v>
      </c>
      <c r="B25" s="64">
        <v>325</v>
      </c>
      <c r="C25" s="33">
        <v>94501</v>
      </c>
      <c r="D25" s="34">
        <v>4388009437</v>
      </c>
      <c r="E25" s="35" t="s">
        <v>1583</v>
      </c>
      <c r="F25" s="140" t="s">
        <v>1267</v>
      </c>
      <c r="G25" s="140" t="s">
        <v>1633</v>
      </c>
      <c r="H25" s="37" t="s">
        <v>303</v>
      </c>
      <c r="I25" s="38" t="s">
        <v>304</v>
      </c>
      <c r="J25" s="39" t="s">
        <v>305</v>
      </c>
      <c r="K25" s="14"/>
      <c r="L25" s="10"/>
      <c r="M25" s="170"/>
      <c r="N25" s="14"/>
      <c r="O25" s="10"/>
      <c r="P25" s="8"/>
      <c r="Q25" s="14"/>
      <c r="R25" s="10"/>
      <c r="S25" s="8"/>
      <c r="T25" s="14"/>
      <c r="U25" s="10"/>
      <c r="V25" s="8">
        <v>0</v>
      </c>
      <c r="W25" s="29"/>
      <c r="X25" s="14">
        <v>141</v>
      </c>
      <c r="Y25" s="10">
        <v>0</v>
      </c>
    </row>
    <row r="26" spans="1:25" ht="21.4" customHeight="1" x14ac:dyDescent="0.15">
      <c r="A26" s="256"/>
      <c r="B26" s="163">
        <v>326</v>
      </c>
      <c r="C26" s="40">
        <v>94503</v>
      </c>
      <c r="D26" s="41">
        <v>4388009440</v>
      </c>
      <c r="E26" s="51" t="s">
        <v>1584</v>
      </c>
      <c r="F26" s="47" t="s">
        <v>1265</v>
      </c>
      <c r="G26" s="47" t="s">
        <v>1632</v>
      </c>
      <c r="H26" s="44" t="s">
        <v>309</v>
      </c>
      <c r="I26" s="45" t="s">
        <v>310</v>
      </c>
      <c r="J26" s="46" t="s">
        <v>311</v>
      </c>
      <c r="K26" s="9"/>
      <c r="L26" s="10"/>
      <c r="M26" s="170"/>
      <c r="N26" s="9"/>
      <c r="O26" s="10"/>
      <c r="P26" s="8"/>
      <c r="Q26" s="9"/>
      <c r="R26" s="10"/>
      <c r="S26" s="8"/>
      <c r="T26" s="9"/>
      <c r="U26" s="10"/>
      <c r="V26" s="8">
        <v>6</v>
      </c>
      <c r="W26" s="29"/>
      <c r="X26" s="9">
        <v>215</v>
      </c>
      <c r="Y26" s="10">
        <v>4</v>
      </c>
    </row>
    <row r="27" spans="1:25" ht="21.4" customHeight="1" x14ac:dyDescent="0.15">
      <c r="A27" s="256"/>
      <c r="B27" s="163">
        <v>327</v>
      </c>
      <c r="C27" s="40">
        <v>94504</v>
      </c>
      <c r="D27" s="41">
        <v>4388009433</v>
      </c>
      <c r="E27" s="42" t="s">
        <v>1585</v>
      </c>
      <c r="F27" s="47" t="s">
        <v>1265</v>
      </c>
      <c r="G27" s="47" t="s">
        <v>1632</v>
      </c>
      <c r="H27" s="44" t="s">
        <v>312</v>
      </c>
      <c r="I27" s="45" t="s">
        <v>313</v>
      </c>
      <c r="J27" s="46" t="s">
        <v>314</v>
      </c>
      <c r="K27" s="9"/>
      <c r="L27" s="10"/>
      <c r="M27" s="170"/>
      <c r="N27" s="9"/>
      <c r="O27" s="10"/>
      <c r="P27" s="8"/>
      <c r="Q27" s="9"/>
      <c r="R27" s="10"/>
      <c r="S27" s="8"/>
      <c r="T27" s="9"/>
      <c r="U27" s="10"/>
      <c r="V27" s="8">
        <v>0</v>
      </c>
      <c r="W27" s="29"/>
      <c r="X27" s="9">
        <v>140</v>
      </c>
      <c r="Y27" s="10">
        <v>0</v>
      </c>
    </row>
    <row r="28" spans="1:25" ht="21.4" customHeight="1" x14ac:dyDescent="0.15">
      <c r="A28" s="256"/>
      <c r="B28" s="163">
        <v>328</v>
      </c>
      <c r="C28" s="40">
        <v>94505</v>
      </c>
      <c r="D28" s="41">
        <v>4399005261</v>
      </c>
      <c r="E28" s="42" t="s">
        <v>1586</v>
      </c>
      <c r="F28" s="47" t="s">
        <v>1265</v>
      </c>
      <c r="G28" s="47" t="s">
        <v>1632</v>
      </c>
      <c r="H28" s="44" t="s">
        <v>315</v>
      </c>
      <c r="I28" s="45" t="s">
        <v>316</v>
      </c>
      <c r="J28" s="46" t="s">
        <v>317</v>
      </c>
      <c r="K28" s="9"/>
      <c r="L28" s="10"/>
      <c r="M28" s="170"/>
      <c r="N28" s="9"/>
      <c r="O28" s="10"/>
      <c r="P28" s="8"/>
      <c r="Q28" s="9"/>
      <c r="R28" s="10"/>
      <c r="S28" s="8"/>
      <c r="T28" s="9"/>
      <c r="U28" s="10"/>
      <c r="V28" s="8">
        <v>0</v>
      </c>
      <c r="W28" s="29"/>
      <c r="X28" s="9">
        <v>129</v>
      </c>
      <c r="Y28" s="10">
        <v>1</v>
      </c>
    </row>
    <row r="29" spans="1:25" ht="21.4" customHeight="1" x14ac:dyDescent="0.15">
      <c r="A29" s="256"/>
      <c r="B29" s="163">
        <v>329</v>
      </c>
      <c r="C29" s="40">
        <v>94507</v>
      </c>
      <c r="D29" s="41">
        <v>4377000503</v>
      </c>
      <c r="E29" s="42" t="s">
        <v>1587</v>
      </c>
      <c r="F29" s="47" t="s">
        <v>1265</v>
      </c>
      <c r="G29" s="47" t="s">
        <v>1632</v>
      </c>
      <c r="H29" s="44" t="s">
        <v>318</v>
      </c>
      <c r="I29" s="45" t="s">
        <v>319</v>
      </c>
      <c r="J29" s="46" t="s">
        <v>197</v>
      </c>
      <c r="K29" s="9"/>
      <c r="L29" s="10"/>
      <c r="M29" s="170"/>
      <c r="N29" s="9"/>
      <c r="O29" s="10"/>
      <c r="P29" s="8"/>
      <c r="Q29" s="9"/>
      <c r="R29" s="10"/>
      <c r="S29" s="8"/>
      <c r="T29" s="9"/>
      <c r="U29" s="10"/>
      <c r="V29" s="8">
        <v>0</v>
      </c>
      <c r="W29" s="29"/>
      <c r="X29" s="9">
        <v>360</v>
      </c>
      <c r="Y29" s="10">
        <v>0</v>
      </c>
    </row>
    <row r="30" spans="1:25" ht="21.4" customHeight="1" x14ac:dyDescent="0.15">
      <c r="A30" s="256"/>
      <c r="B30" s="163">
        <v>330</v>
      </c>
      <c r="C30" s="40">
        <v>94508</v>
      </c>
      <c r="D30" s="41">
        <v>4388009438</v>
      </c>
      <c r="E30" s="42" t="s">
        <v>1588</v>
      </c>
      <c r="F30" s="47" t="s">
        <v>1265</v>
      </c>
      <c r="G30" s="47" t="s">
        <v>1632</v>
      </c>
      <c r="H30" s="44" t="s">
        <v>198</v>
      </c>
      <c r="I30" s="45" t="s">
        <v>199</v>
      </c>
      <c r="J30" s="46" t="s">
        <v>200</v>
      </c>
      <c r="K30" s="9"/>
      <c r="L30" s="10"/>
      <c r="M30" s="170"/>
      <c r="N30" s="9"/>
      <c r="O30" s="10"/>
      <c r="P30" s="8"/>
      <c r="Q30" s="9"/>
      <c r="R30" s="10"/>
      <c r="S30" s="8"/>
      <c r="T30" s="9"/>
      <c r="U30" s="10"/>
      <c r="V30" s="8">
        <v>0</v>
      </c>
      <c r="W30" s="29"/>
      <c r="X30" s="9">
        <v>244</v>
      </c>
      <c r="Y30" s="10">
        <v>0</v>
      </c>
    </row>
    <row r="31" spans="1:25" ht="21.4" customHeight="1" x14ac:dyDescent="0.15">
      <c r="A31" s="256"/>
      <c r="B31" s="163">
        <v>331</v>
      </c>
      <c r="C31" s="40">
        <v>94509</v>
      </c>
      <c r="D31" s="41">
        <v>4388019961</v>
      </c>
      <c r="E31" s="42" t="s">
        <v>1589</v>
      </c>
      <c r="F31" s="47" t="s">
        <v>1265</v>
      </c>
      <c r="G31" s="47" t="s">
        <v>1632</v>
      </c>
      <c r="H31" s="44" t="s">
        <v>201</v>
      </c>
      <c r="I31" s="45" t="s">
        <v>25</v>
      </c>
      <c r="J31" s="46" t="s">
        <v>202</v>
      </c>
      <c r="K31" s="9"/>
      <c r="L31" s="10"/>
      <c r="M31" s="170"/>
      <c r="N31" s="9"/>
      <c r="O31" s="10"/>
      <c r="P31" s="8"/>
      <c r="Q31" s="9"/>
      <c r="R31" s="10"/>
      <c r="S31" s="8"/>
      <c r="T31" s="9"/>
      <c r="U31" s="10"/>
      <c r="V31" s="8">
        <v>3</v>
      </c>
      <c r="W31" s="29"/>
      <c r="X31" s="9">
        <v>825</v>
      </c>
      <c r="Y31" s="10">
        <v>0</v>
      </c>
    </row>
    <row r="32" spans="1:25" ht="21.4" customHeight="1" x14ac:dyDescent="0.15">
      <c r="A32" s="256"/>
      <c r="B32" s="163">
        <v>332</v>
      </c>
      <c r="C32" s="40">
        <v>94510</v>
      </c>
      <c r="D32" s="41">
        <v>4388009430</v>
      </c>
      <c r="E32" s="42" t="s">
        <v>1590</v>
      </c>
      <c r="F32" s="47" t="s">
        <v>1265</v>
      </c>
      <c r="G32" s="47" t="s">
        <v>1632</v>
      </c>
      <c r="H32" s="44" t="s">
        <v>203</v>
      </c>
      <c r="I32" s="45" t="s">
        <v>204</v>
      </c>
      <c r="J32" s="46" t="s">
        <v>205</v>
      </c>
      <c r="K32" s="9"/>
      <c r="L32" s="10"/>
      <c r="M32" s="170"/>
      <c r="N32" s="9"/>
      <c r="O32" s="10"/>
      <c r="P32" s="8"/>
      <c r="Q32" s="9"/>
      <c r="R32" s="10"/>
      <c r="S32" s="8"/>
      <c r="T32" s="9"/>
      <c r="U32" s="10"/>
      <c r="V32" s="8">
        <v>0</v>
      </c>
      <c r="W32" s="29"/>
      <c r="X32" s="9">
        <v>61</v>
      </c>
      <c r="Y32" s="10">
        <v>1</v>
      </c>
    </row>
    <row r="33" spans="1:25" ht="21.4" customHeight="1" x14ac:dyDescent="0.15">
      <c r="A33" s="256"/>
      <c r="B33" s="163">
        <v>333</v>
      </c>
      <c r="C33" s="40">
        <v>94511</v>
      </c>
      <c r="D33" s="41">
        <v>4388009436</v>
      </c>
      <c r="E33" s="42" t="s">
        <v>1591</v>
      </c>
      <c r="F33" s="47" t="s">
        <v>1265</v>
      </c>
      <c r="G33" s="47" t="s">
        <v>1632</v>
      </c>
      <c r="H33" s="44" t="s">
        <v>206</v>
      </c>
      <c r="I33" s="45" t="s">
        <v>207</v>
      </c>
      <c r="J33" s="46" t="s">
        <v>208</v>
      </c>
      <c r="K33" s="9"/>
      <c r="L33" s="10"/>
      <c r="M33" s="170"/>
      <c r="N33" s="9"/>
      <c r="O33" s="10"/>
      <c r="P33" s="8"/>
      <c r="Q33" s="9"/>
      <c r="R33" s="10"/>
      <c r="S33" s="8"/>
      <c r="T33" s="9"/>
      <c r="U33" s="10"/>
      <c r="V33" s="8">
        <v>0</v>
      </c>
      <c r="W33" s="29"/>
      <c r="X33" s="9">
        <v>138</v>
      </c>
      <c r="Y33" s="10">
        <v>1</v>
      </c>
    </row>
    <row r="34" spans="1:25" ht="21.4" customHeight="1" x14ac:dyDescent="0.15">
      <c r="A34" s="256"/>
      <c r="B34" s="163">
        <v>334</v>
      </c>
      <c r="C34" s="40">
        <v>94512</v>
      </c>
      <c r="D34" s="71">
        <v>4399009501</v>
      </c>
      <c r="E34" s="72" t="s">
        <v>1592</v>
      </c>
      <c r="F34" s="47" t="s">
        <v>1265</v>
      </c>
      <c r="G34" s="47" t="s">
        <v>1632</v>
      </c>
      <c r="H34" s="47" t="s">
        <v>209</v>
      </c>
      <c r="I34" s="48" t="s">
        <v>210</v>
      </c>
      <c r="J34" s="73" t="s">
        <v>119</v>
      </c>
      <c r="K34" s="9"/>
      <c r="L34" s="10"/>
      <c r="M34" s="170"/>
      <c r="N34" s="9"/>
      <c r="O34" s="10"/>
      <c r="P34" s="8"/>
      <c r="Q34" s="9"/>
      <c r="R34" s="10"/>
      <c r="S34" s="8"/>
      <c r="T34" s="9"/>
      <c r="U34" s="10"/>
      <c r="V34" s="8">
        <v>0</v>
      </c>
      <c r="W34" s="29"/>
      <c r="X34" s="9">
        <v>41</v>
      </c>
      <c r="Y34" s="10">
        <v>0</v>
      </c>
    </row>
    <row r="35" spans="1:25" ht="21.4" customHeight="1" x14ac:dyDescent="0.15">
      <c r="A35" s="256"/>
      <c r="B35" s="163">
        <v>335</v>
      </c>
      <c r="C35" s="40">
        <v>94513</v>
      </c>
      <c r="D35" s="41">
        <v>4388009435</v>
      </c>
      <c r="E35" s="42" t="s">
        <v>1593</v>
      </c>
      <c r="F35" s="47" t="s">
        <v>1265</v>
      </c>
      <c r="G35" s="47" t="s">
        <v>1632</v>
      </c>
      <c r="H35" s="44" t="s">
        <v>120</v>
      </c>
      <c r="I35" s="45" t="s">
        <v>121</v>
      </c>
      <c r="J35" s="46" t="s">
        <v>122</v>
      </c>
      <c r="K35" s="9"/>
      <c r="L35" s="10"/>
      <c r="M35" s="170"/>
      <c r="N35" s="9"/>
      <c r="O35" s="10"/>
      <c r="P35" s="8"/>
      <c r="Q35" s="9"/>
      <c r="R35" s="10"/>
      <c r="S35" s="8"/>
      <c r="T35" s="9"/>
      <c r="U35" s="10"/>
      <c r="V35" s="8">
        <v>0</v>
      </c>
      <c r="W35" s="29"/>
      <c r="X35" s="9">
        <v>78</v>
      </c>
      <c r="Y35" s="10">
        <v>0</v>
      </c>
    </row>
    <row r="36" spans="1:25" ht="21.4" customHeight="1" thickBot="1" x14ac:dyDescent="0.2">
      <c r="A36" s="164"/>
      <c r="B36" s="163">
        <v>336</v>
      </c>
      <c r="C36" s="40">
        <v>94514</v>
      </c>
      <c r="D36" s="74" t="s">
        <v>26</v>
      </c>
      <c r="E36" s="75" t="s">
        <v>1594</v>
      </c>
      <c r="F36" s="47" t="s">
        <v>1265</v>
      </c>
      <c r="G36" s="47" t="s">
        <v>1632</v>
      </c>
      <c r="H36" s="44" t="s">
        <v>306</v>
      </c>
      <c r="I36" s="45" t="s">
        <v>307</v>
      </c>
      <c r="J36" s="46" t="s">
        <v>308</v>
      </c>
      <c r="K36" s="15"/>
      <c r="L36" s="10"/>
      <c r="M36" s="170"/>
      <c r="N36" s="15"/>
      <c r="O36" s="10"/>
      <c r="P36" s="8"/>
      <c r="Q36" s="15"/>
      <c r="R36" s="10"/>
      <c r="S36" s="8"/>
      <c r="T36" s="15"/>
      <c r="U36" s="10"/>
      <c r="V36" s="8">
        <v>0</v>
      </c>
      <c r="W36" s="29"/>
      <c r="X36" s="15">
        <v>97</v>
      </c>
      <c r="Y36" s="10">
        <v>0</v>
      </c>
    </row>
    <row r="37" spans="1:25" ht="21.4" customHeight="1" thickTop="1" thickBot="1" x14ac:dyDescent="0.2">
      <c r="A37" s="56"/>
      <c r="B37" s="57"/>
      <c r="C37" s="58"/>
      <c r="D37" s="59"/>
      <c r="E37" s="60"/>
      <c r="F37" s="61"/>
      <c r="G37" s="61"/>
      <c r="H37" s="62"/>
      <c r="I37" s="62" t="s">
        <v>967</v>
      </c>
      <c r="J37" s="63"/>
      <c r="K37" s="12">
        <f t="shared" ref="K37:M37" si="9">SUM(K25:K36)</f>
        <v>0</v>
      </c>
      <c r="L37" s="13">
        <f t="shared" si="9"/>
        <v>0</v>
      </c>
      <c r="M37" s="170">
        <f t="shared" si="9"/>
        <v>0</v>
      </c>
      <c r="N37" s="12">
        <f t="shared" ref="N37:P37" si="10">SUM(N25:N36)</f>
        <v>0</v>
      </c>
      <c r="O37" s="13">
        <f t="shared" si="10"/>
        <v>0</v>
      </c>
      <c r="P37" s="8">
        <f t="shared" si="10"/>
        <v>0</v>
      </c>
      <c r="Q37" s="12">
        <f t="shared" ref="Q37:S37" si="11">SUM(Q25:Q36)</f>
        <v>0</v>
      </c>
      <c r="R37" s="13">
        <f t="shared" si="11"/>
        <v>0</v>
      </c>
      <c r="S37" s="8">
        <f t="shared" si="11"/>
        <v>0</v>
      </c>
      <c r="T37" s="12">
        <f t="shared" ref="T37:U37" si="12">SUM(T25:T36)</f>
        <v>0</v>
      </c>
      <c r="U37" s="13">
        <f t="shared" si="12"/>
        <v>0</v>
      </c>
      <c r="V37" s="8">
        <v>0</v>
      </c>
      <c r="W37" s="29"/>
      <c r="X37" s="12">
        <f t="shared" ref="X37:Y37" si="13">SUM(X25:X36)</f>
        <v>2469</v>
      </c>
      <c r="Y37" s="13">
        <f t="shared" si="13"/>
        <v>7</v>
      </c>
    </row>
    <row r="38" spans="1:25" ht="21.4" customHeight="1" x14ac:dyDescent="0.15">
      <c r="A38" s="256" t="s">
        <v>116</v>
      </c>
      <c r="B38" s="163">
        <v>337</v>
      </c>
      <c r="C38" s="40">
        <v>94602</v>
      </c>
      <c r="D38" s="41">
        <v>4488009404</v>
      </c>
      <c r="E38" s="42" t="s">
        <v>1595</v>
      </c>
      <c r="F38" s="43" t="s">
        <v>1267</v>
      </c>
      <c r="G38" s="43" t="s">
        <v>1633</v>
      </c>
      <c r="H38" s="44" t="s">
        <v>123</v>
      </c>
      <c r="I38" s="45" t="s">
        <v>124</v>
      </c>
      <c r="J38" s="46" t="s">
        <v>125</v>
      </c>
      <c r="K38" s="9"/>
      <c r="L38" s="10"/>
      <c r="M38" s="170"/>
      <c r="N38" s="9"/>
      <c r="O38" s="10"/>
      <c r="P38" s="8"/>
      <c r="Q38" s="9"/>
      <c r="R38" s="10"/>
      <c r="S38" s="8"/>
      <c r="T38" s="9"/>
      <c r="U38" s="10"/>
      <c r="V38" s="8"/>
      <c r="W38" s="29"/>
      <c r="X38" s="9">
        <v>70</v>
      </c>
      <c r="Y38" s="10">
        <v>0</v>
      </c>
    </row>
    <row r="39" spans="1:25" ht="21.4" customHeight="1" x14ac:dyDescent="0.15">
      <c r="A39" s="256"/>
      <c r="B39" s="163">
        <v>338</v>
      </c>
      <c r="C39" s="40">
        <v>94605</v>
      </c>
      <c r="D39" s="41">
        <v>4488017857</v>
      </c>
      <c r="E39" s="42" t="s">
        <v>1596</v>
      </c>
      <c r="F39" s="43" t="s">
        <v>1267</v>
      </c>
      <c r="G39" s="43" t="s">
        <v>1633</v>
      </c>
      <c r="H39" s="44" t="s">
        <v>129</v>
      </c>
      <c r="I39" s="45" t="s">
        <v>130</v>
      </c>
      <c r="J39" s="46" t="s">
        <v>61</v>
      </c>
      <c r="K39" s="9"/>
      <c r="L39" s="10"/>
      <c r="M39" s="170"/>
      <c r="N39" s="9"/>
      <c r="O39" s="10"/>
      <c r="P39" s="8"/>
      <c r="Q39" s="9"/>
      <c r="R39" s="10"/>
      <c r="S39" s="8"/>
      <c r="T39" s="9"/>
      <c r="U39" s="10"/>
      <c r="V39" s="8"/>
      <c r="W39" s="29"/>
      <c r="X39" s="9">
        <v>72</v>
      </c>
      <c r="Y39" s="10">
        <v>0</v>
      </c>
    </row>
    <row r="40" spans="1:25" ht="21.4" customHeight="1" x14ac:dyDescent="0.15">
      <c r="A40" s="256"/>
      <c r="B40" s="163">
        <v>339</v>
      </c>
      <c r="C40" s="40">
        <v>94606</v>
      </c>
      <c r="D40" s="41">
        <v>4488009408</v>
      </c>
      <c r="E40" s="42" t="s">
        <v>1597</v>
      </c>
      <c r="F40" s="43" t="s">
        <v>1267</v>
      </c>
      <c r="G40" s="43" t="s">
        <v>1633</v>
      </c>
      <c r="H40" s="44" t="s">
        <v>62</v>
      </c>
      <c r="I40" s="45" t="s">
        <v>63</v>
      </c>
      <c r="J40" s="46" t="s">
        <v>64</v>
      </c>
      <c r="K40" s="9"/>
      <c r="L40" s="10"/>
      <c r="M40" s="170"/>
      <c r="N40" s="9"/>
      <c r="O40" s="10"/>
      <c r="P40" s="8"/>
      <c r="Q40" s="9"/>
      <c r="R40" s="10"/>
      <c r="S40" s="8"/>
      <c r="T40" s="9"/>
      <c r="U40" s="10"/>
      <c r="V40" s="8"/>
      <c r="W40" s="29"/>
      <c r="X40" s="9">
        <v>72</v>
      </c>
      <c r="Y40" s="10">
        <v>0</v>
      </c>
    </row>
    <row r="41" spans="1:25" ht="21.4" customHeight="1" x14ac:dyDescent="0.15">
      <c r="A41" s="256"/>
      <c r="B41" s="163">
        <v>340</v>
      </c>
      <c r="C41" s="40">
        <v>94607</v>
      </c>
      <c r="D41" s="41">
        <v>4488009407</v>
      </c>
      <c r="E41" s="42" t="s">
        <v>1598</v>
      </c>
      <c r="F41" s="43" t="s">
        <v>1267</v>
      </c>
      <c r="G41" s="43" t="s">
        <v>1633</v>
      </c>
      <c r="H41" s="44" t="s">
        <v>65</v>
      </c>
      <c r="I41" s="45" t="s">
        <v>66</v>
      </c>
      <c r="J41" s="46" t="s">
        <v>67</v>
      </c>
      <c r="K41" s="9"/>
      <c r="L41" s="10"/>
      <c r="M41" s="170"/>
      <c r="N41" s="9"/>
      <c r="O41" s="10"/>
      <c r="P41" s="8"/>
      <c r="Q41" s="9"/>
      <c r="R41" s="10"/>
      <c r="S41" s="8"/>
      <c r="T41" s="9"/>
      <c r="U41" s="10"/>
      <c r="V41" s="8"/>
      <c r="W41" s="29"/>
      <c r="X41" s="9">
        <v>73</v>
      </c>
      <c r="Y41" s="10">
        <v>0</v>
      </c>
    </row>
    <row r="42" spans="1:25" ht="21.4" customHeight="1" x14ac:dyDescent="0.15">
      <c r="A42" s="256"/>
      <c r="B42" s="163">
        <v>341</v>
      </c>
      <c r="C42" s="40">
        <v>94608</v>
      </c>
      <c r="D42" s="41">
        <v>4488009402</v>
      </c>
      <c r="E42" s="42" t="s">
        <v>1599</v>
      </c>
      <c r="F42" s="43" t="s">
        <v>1267</v>
      </c>
      <c r="G42" s="43" t="s">
        <v>1633</v>
      </c>
      <c r="H42" s="44" t="s">
        <v>68</v>
      </c>
      <c r="I42" s="45" t="s">
        <v>69</v>
      </c>
      <c r="J42" s="46" t="s">
        <v>70</v>
      </c>
      <c r="K42" s="9"/>
      <c r="L42" s="10"/>
      <c r="M42" s="170"/>
      <c r="N42" s="9"/>
      <c r="O42" s="10"/>
      <c r="P42" s="8"/>
      <c r="Q42" s="9"/>
      <c r="R42" s="10"/>
      <c r="S42" s="8"/>
      <c r="T42" s="9"/>
      <c r="U42" s="10"/>
      <c r="V42" s="8"/>
      <c r="W42" s="29"/>
      <c r="X42" s="9">
        <v>107</v>
      </c>
      <c r="Y42" s="10">
        <v>0</v>
      </c>
    </row>
    <row r="43" spans="1:25" ht="21.4" customHeight="1" x14ac:dyDescent="0.15">
      <c r="A43" s="256"/>
      <c r="B43" s="163">
        <v>342</v>
      </c>
      <c r="C43" s="76">
        <v>94609</v>
      </c>
      <c r="D43" s="77">
        <v>4477002756</v>
      </c>
      <c r="E43" s="78" t="s">
        <v>1600</v>
      </c>
      <c r="F43" s="43" t="s">
        <v>1267</v>
      </c>
      <c r="G43" s="43" t="s">
        <v>1633</v>
      </c>
      <c r="H43" s="44" t="s">
        <v>71</v>
      </c>
      <c r="I43" s="45" t="s">
        <v>72</v>
      </c>
      <c r="J43" s="81" t="s">
        <v>1179</v>
      </c>
      <c r="K43" s="16"/>
      <c r="L43" s="10"/>
      <c r="M43" s="170"/>
      <c r="N43" s="16"/>
      <c r="O43" s="10"/>
      <c r="P43" s="8"/>
      <c r="Q43" s="16"/>
      <c r="R43" s="10"/>
      <c r="S43" s="8"/>
      <c r="T43" s="16"/>
      <c r="U43" s="10"/>
      <c r="V43" s="8"/>
      <c r="W43" s="29"/>
      <c r="X43" s="16">
        <v>97</v>
      </c>
      <c r="Y43" s="10">
        <v>0</v>
      </c>
    </row>
    <row r="44" spans="1:25" ht="21.4" customHeight="1" x14ac:dyDescent="0.15">
      <c r="A44" s="256"/>
      <c r="B44" s="163">
        <v>343</v>
      </c>
      <c r="C44" s="40">
        <v>94610</v>
      </c>
      <c r="D44" s="41" t="s">
        <v>27</v>
      </c>
      <c r="E44" s="42" t="s">
        <v>1601</v>
      </c>
      <c r="F44" s="43" t="s">
        <v>1267</v>
      </c>
      <c r="G44" s="43" t="s">
        <v>1633</v>
      </c>
      <c r="H44" s="82" t="s">
        <v>134</v>
      </c>
      <c r="I44" s="83" t="s">
        <v>35</v>
      </c>
      <c r="J44" s="46" t="s">
        <v>36</v>
      </c>
      <c r="K44" s="15"/>
      <c r="L44" s="10"/>
      <c r="M44" s="170"/>
      <c r="N44" s="15"/>
      <c r="O44" s="10"/>
      <c r="P44" s="8"/>
      <c r="Q44" s="15"/>
      <c r="R44" s="10"/>
      <c r="S44" s="8"/>
      <c r="T44" s="15"/>
      <c r="U44" s="10"/>
      <c r="V44" s="8"/>
      <c r="W44" s="29"/>
      <c r="X44" s="15">
        <v>70</v>
      </c>
      <c r="Y44" s="10">
        <v>0</v>
      </c>
    </row>
    <row r="45" spans="1:25" ht="21.4" customHeight="1" x14ac:dyDescent="0.15">
      <c r="A45" s="256"/>
      <c r="B45" s="163">
        <v>344</v>
      </c>
      <c r="C45" s="49">
        <v>94611</v>
      </c>
      <c r="D45" s="50" t="s">
        <v>28</v>
      </c>
      <c r="E45" s="42" t="s">
        <v>1602</v>
      </c>
      <c r="F45" s="43" t="s">
        <v>1267</v>
      </c>
      <c r="G45" s="43" t="s">
        <v>1633</v>
      </c>
      <c r="H45" s="44" t="s">
        <v>132</v>
      </c>
      <c r="I45" s="45" t="s">
        <v>133</v>
      </c>
      <c r="J45" s="54" t="s">
        <v>37</v>
      </c>
      <c r="K45" s="9"/>
      <c r="L45" s="10"/>
      <c r="M45" s="172"/>
      <c r="N45" s="9"/>
      <c r="O45" s="10"/>
      <c r="P45" s="8"/>
      <c r="Q45" s="9"/>
      <c r="R45" s="10"/>
      <c r="S45" s="8"/>
      <c r="T45" s="9"/>
      <c r="U45" s="10"/>
      <c r="V45" s="8"/>
      <c r="W45" s="29"/>
      <c r="X45" s="9">
        <v>139</v>
      </c>
      <c r="Y45" s="10">
        <v>0</v>
      </c>
    </row>
    <row r="46" spans="1:25" ht="21.4" customHeight="1" thickBot="1" x14ac:dyDescent="0.2">
      <c r="A46" s="275"/>
      <c r="B46" s="163">
        <v>345</v>
      </c>
      <c r="C46" s="49">
        <v>94612</v>
      </c>
      <c r="D46" s="50">
        <v>4488009530</v>
      </c>
      <c r="E46" s="51" t="s">
        <v>1603</v>
      </c>
      <c r="F46" s="43" t="s">
        <v>1267</v>
      </c>
      <c r="G46" s="191" t="s">
        <v>1639</v>
      </c>
      <c r="H46" s="97" t="s">
        <v>126</v>
      </c>
      <c r="I46" s="98" t="s">
        <v>127</v>
      </c>
      <c r="J46" s="54" t="s">
        <v>128</v>
      </c>
      <c r="K46" s="9"/>
      <c r="L46" s="10"/>
      <c r="M46" s="170"/>
      <c r="N46" s="9"/>
      <c r="O46" s="10"/>
      <c r="P46" s="8"/>
      <c r="Q46" s="9"/>
      <c r="R46" s="10"/>
      <c r="S46" s="8"/>
      <c r="T46" s="9"/>
      <c r="U46" s="10"/>
      <c r="V46" s="8"/>
      <c r="W46" s="29"/>
      <c r="X46" s="9">
        <v>72</v>
      </c>
      <c r="Y46" s="10">
        <v>0</v>
      </c>
    </row>
    <row r="47" spans="1:25" ht="21.4" customHeight="1" thickTop="1" thickBot="1" x14ac:dyDescent="0.2">
      <c r="A47" s="56"/>
      <c r="B47" s="57"/>
      <c r="C47" s="58"/>
      <c r="D47" s="59"/>
      <c r="E47" s="60"/>
      <c r="F47" s="61"/>
      <c r="G47" s="61"/>
      <c r="H47" s="62"/>
      <c r="I47" s="62" t="s">
        <v>967</v>
      </c>
      <c r="J47" s="63"/>
      <c r="K47" s="12">
        <f>SUM(K38:K46)</f>
        <v>0</v>
      </c>
      <c r="L47" s="13">
        <f>SUM(L38:L46)</f>
        <v>0</v>
      </c>
      <c r="M47" s="170"/>
      <c r="N47" s="12">
        <f>SUM(N38:N46)</f>
        <v>0</v>
      </c>
      <c r="O47" s="13">
        <f>SUM(O38:O46)</f>
        <v>0</v>
      </c>
      <c r="P47" s="8"/>
      <c r="Q47" s="12">
        <f>SUM(Q38:Q46)</f>
        <v>0</v>
      </c>
      <c r="R47" s="13">
        <f>SUM(R38:R46)</f>
        <v>0</v>
      </c>
      <c r="S47" s="8"/>
      <c r="T47" s="12">
        <f>SUM(T38:T46)</f>
        <v>0</v>
      </c>
      <c r="U47" s="13">
        <f>SUM(U38:U46)</f>
        <v>0</v>
      </c>
      <c r="V47" s="8"/>
      <c r="W47" s="29"/>
      <c r="X47" s="12">
        <f>SUM(X38:X46)</f>
        <v>772</v>
      </c>
      <c r="Y47" s="13">
        <f>SUM(Y38:Y46)</f>
        <v>0</v>
      </c>
    </row>
    <row r="48" spans="1:25" ht="21.4" customHeight="1" x14ac:dyDescent="0.15">
      <c r="A48" s="87"/>
      <c r="B48" s="88"/>
      <c r="C48" s="89"/>
      <c r="D48" s="90"/>
      <c r="E48" s="91"/>
      <c r="F48" s="92"/>
      <c r="G48" s="92"/>
      <c r="H48" s="93"/>
      <c r="I48" s="94"/>
      <c r="J48" s="95"/>
      <c r="K48" s="96"/>
      <c r="L48" s="96"/>
      <c r="M48" s="170"/>
      <c r="N48" s="96"/>
      <c r="O48" s="96"/>
      <c r="P48" s="8"/>
      <c r="Q48" s="96"/>
      <c r="R48" s="96"/>
      <c r="S48" s="8"/>
      <c r="T48" s="96"/>
      <c r="U48" s="96"/>
      <c r="V48" s="8"/>
      <c r="W48" s="29"/>
      <c r="X48" s="96"/>
      <c r="Y48" s="96"/>
    </row>
    <row r="49" spans="1:25" ht="21.4" customHeight="1" thickBot="1" x14ac:dyDescent="0.2">
      <c r="A49" s="87"/>
      <c r="B49" s="88"/>
      <c r="C49" s="89"/>
      <c r="D49" s="90"/>
      <c r="E49" s="91"/>
      <c r="F49" s="92"/>
      <c r="G49" s="92"/>
      <c r="H49" s="95"/>
      <c r="I49" s="95"/>
      <c r="J49" s="95"/>
      <c r="K49" s="96"/>
      <c r="L49" s="96"/>
      <c r="M49" s="170"/>
      <c r="N49" s="96"/>
      <c r="O49" s="96"/>
      <c r="P49" s="8"/>
      <c r="Q49" s="96"/>
      <c r="R49" s="96"/>
      <c r="S49" s="8"/>
      <c r="T49" s="96"/>
      <c r="U49" s="96"/>
      <c r="V49" s="8"/>
      <c r="W49" s="29"/>
      <c r="X49" s="96"/>
      <c r="Y49" s="96"/>
    </row>
    <row r="50" spans="1:25" ht="21.4" customHeight="1" x14ac:dyDescent="0.15">
      <c r="A50" s="231" t="s">
        <v>1121</v>
      </c>
      <c r="B50" s="232"/>
      <c r="C50" s="223" t="s">
        <v>1122</v>
      </c>
      <c r="D50" s="235" t="s">
        <v>1123</v>
      </c>
      <c r="E50" s="223" t="s">
        <v>1124</v>
      </c>
      <c r="F50" s="286" t="s">
        <v>1125</v>
      </c>
      <c r="G50" s="250" t="s">
        <v>1631</v>
      </c>
      <c r="H50" s="237" t="s">
        <v>1126</v>
      </c>
      <c r="I50" s="223" t="s">
        <v>1127</v>
      </c>
      <c r="J50" s="262" t="s">
        <v>1128</v>
      </c>
      <c r="K50" s="248" t="s">
        <v>1648</v>
      </c>
      <c r="L50" s="249"/>
      <c r="N50" s="248" t="s">
        <v>1665</v>
      </c>
      <c r="O50" s="249"/>
      <c r="Q50" s="248" t="s">
        <v>1649</v>
      </c>
      <c r="R50" s="249"/>
      <c r="T50" s="248" t="s">
        <v>1650</v>
      </c>
      <c r="U50" s="249"/>
      <c r="W50" s="29"/>
      <c r="X50" s="248" t="s">
        <v>1650</v>
      </c>
      <c r="Y50" s="249"/>
    </row>
    <row r="51" spans="1:25" ht="21.4" customHeight="1" thickBot="1" x14ac:dyDescent="0.2">
      <c r="A51" s="233"/>
      <c r="B51" s="234"/>
      <c r="C51" s="258"/>
      <c r="D51" s="259"/>
      <c r="E51" s="258"/>
      <c r="F51" s="287"/>
      <c r="G51" s="288"/>
      <c r="H51" s="269"/>
      <c r="I51" s="268"/>
      <c r="J51" s="263"/>
      <c r="K51" s="31" t="s">
        <v>1129</v>
      </c>
      <c r="L51" s="32" t="s">
        <v>1130</v>
      </c>
      <c r="M51" s="170"/>
      <c r="N51" s="31" t="s">
        <v>1129</v>
      </c>
      <c r="O51" s="32" t="s">
        <v>1130</v>
      </c>
      <c r="P51" s="8"/>
      <c r="Q51" s="31" t="s">
        <v>1129</v>
      </c>
      <c r="R51" s="32" t="s">
        <v>1130</v>
      </c>
      <c r="S51" s="8"/>
      <c r="T51" s="31" t="s">
        <v>1129</v>
      </c>
      <c r="U51" s="32" t="s">
        <v>1130</v>
      </c>
      <c r="V51" s="8"/>
      <c r="W51" s="29"/>
      <c r="X51" s="31" t="s">
        <v>1129</v>
      </c>
      <c r="Y51" s="32" t="s">
        <v>1130</v>
      </c>
    </row>
    <row r="52" spans="1:25" ht="21.4" customHeight="1" x14ac:dyDescent="0.15">
      <c r="A52" s="255" t="s">
        <v>73</v>
      </c>
      <c r="B52" s="64">
        <v>346</v>
      </c>
      <c r="C52" s="33">
        <v>94701</v>
      </c>
      <c r="D52" s="34">
        <v>4588009410</v>
      </c>
      <c r="E52" s="35" t="s">
        <v>1604</v>
      </c>
      <c r="F52" s="52" t="s">
        <v>1267</v>
      </c>
      <c r="G52" s="140" t="s">
        <v>1633</v>
      </c>
      <c r="H52" s="37" t="s">
        <v>74</v>
      </c>
      <c r="I52" s="38" t="s">
        <v>5</v>
      </c>
      <c r="J52" s="39" t="s">
        <v>75</v>
      </c>
      <c r="K52" s="14"/>
      <c r="L52" s="10"/>
      <c r="M52" s="170"/>
      <c r="N52" s="14"/>
      <c r="O52" s="10"/>
      <c r="P52" s="8"/>
      <c r="Q52" s="14"/>
      <c r="R52" s="10"/>
      <c r="S52" s="8"/>
      <c r="T52" s="14"/>
      <c r="U52" s="10"/>
      <c r="V52" s="8">
        <v>0</v>
      </c>
      <c r="W52" s="29"/>
      <c r="X52" s="14">
        <v>27</v>
      </c>
      <c r="Y52" s="10">
        <v>2</v>
      </c>
    </row>
    <row r="53" spans="1:25" ht="21.4" customHeight="1" x14ac:dyDescent="0.15">
      <c r="A53" s="256"/>
      <c r="B53" s="163">
        <v>347</v>
      </c>
      <c r="C53" s="40">
        <v>94702</v>
      </c>
      <c r="D53" s="41">
        <v>4588009411</v>
      </c>
      <c r="E53" s="42" t="s">
        <v>1605</v>
      </c>
      <c r="F53" s="52" t="s">
        <v>1267</v>
      </c>
      <c r="G53" s="52" t="s">
        <v>1632</v>
      </c>
      <c r="H53" s="44" t="s">
        <v>76</v>
      </c>
      <c r="I53" s="45" t="s">
        <v>4</v>
      </c>
      <c r="J53" s="46" t="s">
        <v>77</v>
      </c>
      <c r="K53" s="9"/>
      <c r="L53" s="10"/>
      <c r="M53" s="170"/>
      <c r="N53" s="9"/>
      <c r="O53" s="10"/>
      <c r="P53" s="8"/>
      <c r="Q53" s="9"/>
      <c r="R53" s="10"/>
      <c r="S53" s="8"/>
      <c r="T53" s="9"/>
      <c r="U53" s="10"/>
      <c r="V53" s="8">
        <v>0</v>
      </c>
      <c r="W53" s="29"/>
      <c r="X53" s="9">
        <v>91</v>
      </c>
      <c r="Y53" s="10">
        <v>0</v>
      </c>
    </row>
    <row r="54" spans="1:25" ht="21.4" customHeight="1" x14ac:dyDescent="0.15">
      <c r="A54" s="256"/>
      <c r="B54" s="163">
        <v>348</v>
      </c>
      <c r="C54" s="40">
        <v>94703</v>
      </c>
      <c r="D54" s="41">
        <v>4588009412</v>
      </c>
      <c r="E54" s="42" t="s">
        <v>1606</v>
      </c>
      <c r="F54" s="52" t="s">
        <v>1267</v>
      </c>
      <c r="G54" s="52" t="s">
        <v>1632</v>
      </c>
      <c r="H54" s="44" t="s">
        <v>152</v>
      </c>
      <c r="I54" s="45" t="s">
        <v>153</v>
      </c>
      <c r="J54" s="46" t="s">
        <v>240</v>
      </c>
      <c r="K54" s="9"/>
      <c r="L54" s="10"/>
      <c r="M54" s="170"/>
      <c r="N54" s="9"/>
      <c r="O54" s="10"/>
      <c r="P54" s="8"/>
      <c r="Q54" s="9"/>
      <c r="R54" s="10"/>
      <c r="S54" s="8"/>
      <c r="T54" s="9"/>
      <c r="U54" s="10"/>
      <c r="V54" s="8">
        <v>0</v>
      </c>
      <c r="W54" s="29"/>
      <c r="X54" s="9">
        <v>228</v>
      </c>
      <c r="Y54" s="10">
        <v>2</v>
      </c>
    </row>
    <row r="55" spans="1:25" ht="21.4" customHeight="1" x14ac:dyDescent="0.15">
      <c r="A55" s="256"/>
      <c r="B55" s="163">
        <v>349</v>
      </c>
      <c r="C55" s="40">
        <v>94704</v>
      </c>
      <c r="D55" s="41">
        <v>4588009413</v>
      </c>
      <c r="E55" s="42" t="s">
        <v>1607</v>
      </c>
      <c r="F55" s="52" t="s">
        <v>1267</v>
      </c>
      <c r="G55" s="52" t="s">
        <v>1632</v>
      </c>
      <c r="H55" s="44" t="s">
        <v>241</v>
      </c>
      <c r="I55" s="45" t="s">
        <v>242</v>
      </c>
      <c r="J55" s="46" t="s">
        <v>243</v>
      </c>
      <c r="K55" s="9"/>
      <c r="L55" s="10"/>
      <c r="M55" s="170"/>
      <c r="N55" s="9"/>
      <c r="O55" s="10"/>
      <c r="P55" s="8"/>
      <c r="Q55" s="9"/>
      <c r="R55" s="10"/>
      <c r="S55" s="8"/>
      <c r="T55" s="9"/>
      <c r="U55" s="10"/>
      <c r="V55" s="8">
        <v>6</v>
      </c>
      <c r="W55" s="29"/>
      <c r="X55" s="9">
        <v>412</v>
      </c>
      <c r="Y55" s="10">
        <v>0</v>
      </c>
    </row>
    <row r="56" spans="1:25" ht="21.4" customHeight="1" x14ac:dyDescent="0.15">
      <c r="A56" s="256"/>
      <c r="B56" s="163">
        <v>350</v>
      </c>
      <c r="C56" s="40">
        <v>94706</v>
      </c>
      <c r="D56" s="41">
        <v>4588009415</v>
      </c>
      <c r="E56" s="42" t="s">
        <v>1608</v>
      </c>
      <c r="F56" s="52" t="s">
        <v>1267</v>
      </c>
      <c r="G56" s="52" t="s">
        <v>1632</v>
      </c>
      <c r="H56" s="44" t="s">
        <v>244</v>
      </c>
      <c r="I56" s="45" t="s">
        <v>245</v>
      </c>
      <c r="J56" s="46" t="s">
        <v>246</v>
      </c>
      <c r="K56" s="9"/>
      <c r="L56" s="10"/>
      <c r="M56" s="170"/>
      <c r="N56" s="9"/>
      <c r="O56" s="10"/>
      <c r="P56" s="8"/>
      <c r="Q56" s="9"/>
      <c r="R56" s="10"/>
      <c r="S56" s="8"/>
      <c r="T56" s="9"/>
      <c r="U56" s="10"/>
      <c r="V56" s="8">
        <v>10</v>
      </c>
      <c r="W56" s="29"/>
      <c r="X56" s="9">
        <v>608</v>
      </c>
      <c r="Y56" s="10">
        <v>0</v>
      </c>
    </row>
    <row r="57" spans="1:25" ht="21.4" customHeight="1" x14ac:dyDescent="0.15">
      <c r="A57" s="256"/>
      <c r="B57" s="163">
        <v>351</v>
      </c>
      <c r="C57" s="40">
        <v>94709</v>
      </c>
      <c r="D57" s="41">
        <v>4577003551</v>
      </c>
      <c r="E57" s="42" t="s">
        <v>1609</v>
      </c>
      <c r="F57" s="52" t="s">
        <v>1267</v>
      </c>
      <c r="G57" s="52" t="s">
        <v>1632</v>
      </c>
      <c r="H57" s="44" t="s">
        <v>247</v>
      </c>
      <c r="I57" s="45" t="s">
        <v>248</v>
      </c>
      <c r="J57" s="46" t="s">
        <v>249</v>
      </c>
      <c r="K57" s="9"/>
      <c r="L57" s="10"/>
      <c r="M57" s="170"/>
      <c r="N57" s="9"/>
      <c r="O57" s="10"/>
      <c r="P57" s="8"/>
      <c r="Q57" s="9"/>
      <c r="R57" s="10"/>
      <c r="S57" s="8"/>
      <c r="T57" s="9"/>
      <c r="U57" s="10"/>
      <c r="V57" s="8">
        <v>0</v>
      </c>
      <c r="W57" s="29"/>
      <c r="X57" s="9">
        <v>65</v>
      </c>
      <c r="Y57" s="10">
        <v>0</v>
      </c>
    </row>
    <row r="58" spans="1:25" ht="21.4" customHeight="1" x14ac:dyDescent="0.15">
      <c r="A58" s="256"/>
      <c r="B58" s="196">
        <v>352</v>
      </c>
      <c r="C58" s="40">
        <v>94710</v>
      </c>
      <c r="D58" s="41" t="s">
        <v>29</v>
      </c>
      <c r="E58" s="42" t="s">
        <v>1610</v>
      </c>
      <c r="F58" s="52" t="s">
        <v>1267</v>
      </c>
      <c r="G58" s="162" t="s">
        <v>1632</v>
      </c>
      <c r="H58" s="44" t="s">
        <v>1180</v>
      </c>
      <c r="I58" s="45" t="s">
        <v>250</v>
      </c>
      <c r="J58" s="46" t="s">
        <v>251</v>
      </c>
      <c r="K58" s="15"/>
      <c r="L58" s="10"/>
      <c r="M58" s="170"/>
      <c r="N58" s="15"/>
      <c r="O58" s="22"/>
      <c r="P58" s="8"/>
      <c r="Q58" s="15"/>
      <c r="R58" s="22"/>
      <c r="S58" s="8"/>
      <c r="T58" s="15"/>
      <c r="U58" s="22"/>
      <c r="V58" s="8">
        <v>0</v>
      </c>
      <c r="W58" s="29"/>
      <c r="X58" s="15">
        <v>108</v>
      </c>
      <c r="Y58" s="22">
        <v>0</v>
      </c>
    </row>
    <row r="59" spans="1:25" ht="21.4" customHeight="1" thickBot="1" x14ac:dyDescent="0.2">
      <c r="A59" s="281"/>
      <c r="B59" s="204"/>
      <c r="C59" s="99">
        <v>94708</v>
      </c>
      <c r="D59" s="100"/>
      <c r="E59" s="205" t="s">
        <v>1675</v>
      </c>
      <c r="F59" s="205" t="s">
        <v>1267</v>
      </c>
      <c r="G59" s="206" t="s">
        <v>1633</v>
      </c>
      <c r="H59" s="206" t="s">
        <v>1677</v>
      </c>
      <c r="I59" s="205" t="s">
        <v>1676</v>
      </c>
      <c r="J59" s="207" t="s">
        <v>1678</v>
      </c>
      <c r="K59" s="217"/>
      <c r="L59" s="218"/>
      <c r="M59" s="170"/>
      <c r="N59" s="116"/>
      <c r="O59" s="219"/>
      <c r="P59" s="8"/>
      <c r="Q59" s="116"/>
      <c r="R59" s="219"/>
      <c r="S59" s="8"/>
      <c r="T59" s="116"/>
      <c r="U59" s="219"/>
      <c r="V59" s="8">
        <v>0</v>
      </c>
      <c r="W59" s="29"/>
      <c r="X59" s="116">
        <v>47</v>
      </c>
      <c r="Y59" s="219">
        <v>0</v>
      </c>
    </row>
    <row r="60" spans="1:25" ht="21.4" customHeight="1" thickTop="1" thickBot="1" x14ac:dyDescent="0.2">
      <c r="A60" s="56"/>
      <c r="B60" s="57"/>
      <c r="C60" s="58"/>
      <c r="D60" s="59"/>
      <c r="E60" s="60"/>
      <c r="F60" s="61"/>
      <c r="G60" s="61"/>
      <c r="H60" s="62"/>
      <c r="I60" s="62" t="s">
        <v>967</v>
      </c>
      <c r="J60" s="63"/>
      <c r="K60" s="12">
        <f>SUM(K52:K59)</f>
        <v>0</v>
      </c>
      <c r="L60" s="13">
        <f t="shared" ref="L60:V60" si="14">SUM(L52:L58)</f>
        <v>0</v>
      </c>
      <c r="M60" s="170">
        <f t="shared" si="14"/>
        <v>0</v>
      </c>
      <c r="N60" s="12">
        <f t="shared" si="14"/>
        <v>0</v>
      </c>
      <c r="O60" s="13">
        <f>SUM(O52:O59)</f>
        <v>0</v>
      </c>
      <c r="P60" s="8">
        <f t="shared" si="14"/>
        <v>0</v>
      </c>
      <c r="Q60" s="12">
        <f t="shared" si="14"/>
        <v>0</v>
      </c>
      <c r="R60" s="13">
        <f t="shared" si="14"/>
        <v>0</v>
      </c>
      <c r="S60" s="8">
        <f t="shared" si="14"/>
        <v>0</v>
      </c>
      <c r="T60" s="12">
        <f t="shared" si="14"/>
        <v>0</v>
      </c>
      <c r="U60" s="13">
        <f t="shared" si="14"/>
        <v>0</v>
      </c>
      <c r="V60" s="8">
        <f t="shared" si="14"/>
        <v>16</v>
      </c>
      <c r="W60" s="29"/>
      <c r="X60" s="12">
        <f t="shared" ref="X60:Y60" si="15">SUM(X52:X58)</f>
        <v>1539</v>
      </c>
      <c r="Y60" s="13">
        <f t="shared" si="15"/>
        <v>4</v>
      </c>
    </row>
    <row r="61" spans="1:25" ht="21.4" customHeight="1" x14ac:dyDescent="0.15">
      <c r="A61" s="255" t="s">
        <v>252</v>
      </c>
      <c r="B61" s="163">
        <v>353</v>
      </c>
      <c r="C61" s="33">
        <v>94801</v>
      </c>
      <c r="D61" s="34">
        <v>4688009442</v>
      </c>
      <c r="E61" s="35" t="s">
        <v>1611</v>
      </c>
      <c r="F61" s="140" t="s">
        <v>1267</v>
      </c>
      <c r="G61" s="140" t="s">
        <v>1633</v>
      </c>
      <c r="H61" s="37" t="s">
        <v>253</v>
      </c>
      <c r="I61" s="38" t="s">
        <v>155</v>
      </c>
      <c r="J61" s="39" t="s">
        <v>156</v>
      </c>
      <c r="K61" s="14"/>
      <c r="L61" s="10"/>
      <c r="M61" s="170"/>
      <c r="N61" s="14"/>
      <c r="O61" s="10"/>
      <c r="P61" s="8"/>
      <c r="Q61" s="14"/>
      <c r="R61" s="10"/>
      <c r="S61" s="8"/>
      <c r="T61" s="14"/>
      <c r="U61" s="10"/>
      <c r="V61" s="8">
        <v>0</v>
      </c>
      <c r="W61" s="29"/>
      <c r="X61" s="14">
        <v>24</v>
      </c>
      <c r="Y61" s="10">
        <v>0</v>
      </c>
    </row>
    <row r="62" spans="1:25" ht="21.4" customHeight="1" x14ac:dyDescent="0.15">
      <c r="A62" s="256"/>
      <c r="B62" s="163">
        <v>354</v>
      </c>
      <c r="C62" s="40">
        <v>94802</v>
      </c>
      <c r="D62" s="41" t="s">
        <v>157</v>
      </c>
      <c r="E62" s="42" t="s">
        <v>1612</v>
      </c>
      <c r="F62" s="47" t="s">
        <v>1265</v>
      </c>
      <c r="G62" s="47" t="s">
        <v>1632</v>
      </c>
      <c r="H62" s="44" t="s">
        <v>158</v>
      </c>
      <c r="I62" s="45" t="s">
        <v>159</v>
      </c>
      <c r="J62" s="46" t="s">
        <v>160</v>
      </c>
      <c r="K62" s="9"/>
      <c r="L62" s="10"/>
      <c r="M62" s="170"/>
      <c r="N62" s="9"/>
      <c r="O62" s="10"/>
      <c r="P62" s="8"/>
      <c r="Q62" s="9"/>
      <c r="R62" s="10"/>
      <c r="S62" s="8"/>
      <c r="T62" s="9"/>
      <c r="U62" s="10"/>
      <c r="V62" s="8">
        <v>0</v>
      </c>
      <c r="W62" s="29"/>
      <c r="X62" s="9">
        <v>54</v>
      </c>
      <c r="Y62" s="10">
        <v>0</v>
      </c>
    </row>
    <row r="63" spans="1:25" ht="21.4" customHeight="1" x14ac:dyDescent="0.15">
      <c r="A63" s="256"/>
      <c r="B63" s="163">
        <v>355</v>
      </c>
      <c r="C63" s="40">
        <v>94803</v>
      </c>
      <c r="D63" s="41">
        <v>4688009444</v>
      </c>
      <c r="E63" s="42" t="s">
        <v>1613</v>
      </c>
      <c r="F63" s="47" t="s">
        <v>1265</v>
      </c>
      <c r="G63" s="47" t="s">
        <v>1632</v>
      </c>
      <c r="H63" s="44" t="s">
        <v>161</v>
      </c>
      <c r="I63" s="45" t="s">
        <v>162</v>
      </c>
      <c r="J63" s="46" t="s">
        <v>163</v>
      </c>
      <c r="K63" s="9"/>
      <c r="L63" s="10"/>
      <c r="M63" s="170"/>
      <c r="N63" s="9"/>
      <c r="O63" s="10"/>
      <c r="P63" s="8"/>
      <c r="Q63" s="9"/>
      <c r="R63" s="10"/>
      <c r="S63" s="8"/>
      <c r="T63" s="9"/>
      <c r="U63" s="10"/>
      <c r="V63" s="8">
        <v>0</v>
      </c>
      <c r="W63" s="29"/>
      <c r="X63" s="9">
        <v>141</v>
      </c>
      <c r="Y63" s="10">
        <v>1</v>
      </c>
    </row>
    <row r="64" spans="1:25" ht="21.4" customHeight="1" x14ac:dyDescent="0.15">
      <c r="A64" s="256"/>
      <c r="B64" s="163">
        <v>356</v>
      </c>
      <c r="C64" s="40">
        <v>94806</v>
      </c>
      <c r="D64" s="41">
        <v>4688009449</v>
      </c>
      <c r="E64" s="42" t="s">
        <v>1614</v>
      </c>
      <c r="F64" s="47" t="s">
        <v>1265</v>
      </c>
      <c r="G64" s="47" t="s">
        <v>1632</v>
      </c>
      <c r="H64" s="44" t="s">
        <v>164</v>
      </c>
      <c r="I64" s="45" t="s">
        <v>165</v>
      </c>
      <c r="J64" s="46" t="s">
        <v>166</v>
      </c>
      <c r="K64" s="9"/>
      <c r="L64" s="10"/>
      <c r="M64" s="170"/>
      <c r="N64" s="9"/>
      <c r="O64" s="10"/>
      <c r="P64" s="8"/>
      <c r="Q64" s="9"/>
      <c r="R64" s="10"/>
      <c r="S64" s="8"/>
      <c r="T64" s="9"/>
      <c r="U64" s="10"/>
      <c r="V64" s="8">
        <v>0</v>
      </c>
      <c r="W64" s="29"/>
      <c r="X64" s="9">
        <v>43</v>
      </c>
      <c r="Y64" s="10">
        <v>0</v>
      </c>
    </row>
    <row r="65" spans="1:25" ht="21.4" customHeight="1" x14ac:dyDescent="0.15">
      <c r="A65" s="256"/>
      <c r="B65" s="163">
        <v>357</v>
      </c>
      <c r="C65" s="40">
        <v>94808</v>
      </c>
      <c r="D65" s="41">
        <v>4688009451</v>
      </c>
      <c r="E65" s="42" t="s">
        <v>1615</v>
      </c>
      <c r="F65" s="47" t="s">
        <v>1265</v>
      </c>
      <c r="G65" s="47" t="s">
        <v>1632</v>
      </c>
      <c r="H65" s="44" t="s">
        <v>167</v>
      </c>
      <c r="I65" s="45" t="s">
        <v>1634</v>
      </c>
      <c r="J65" s="46" t="s">
        <v>168</v>
      </c>
      <c r="K65" s="9"/>
      <c r="L65" s="10"/>
      <c r="M65" s="170"/>
      <c r="N65" s="9"/>
      <c r="O65" s="10"/>
      <c r="P65" s="8"/>
      <c r="Q65" s="9"/>
      <c r="R65" s="10"/>
      <c r="S65" s="8"/>
      <c r="T65" s="9"/>
      <c r="U65" s="10"/>
      <c r="V65" s="8">
        <v>0</v>
      </c>
      <c r="W65" s="29"/>
      <c r="X65" s="9">
        <v>103</v>
      </c>
      <c r="Y65" s="10">
        <v>1</v>
      </c>
    </row>
    <row r="66" spans="1:25" ht="21.4" customHeight="1" x14ac:dyDescent="0.15">
      <c r="A66" s="256"/>
      <c r="B66" s="163">
        <v>358</v>
      </c>
      <c r="C66" s="40">
        <v>94810</v>
      </c>
      <c r="D66" s="41">
        <v>4688009454</v>
      </c>
      <c r="E66" s="51" t="s">
        <v>1616</v>
      </c>
      <c r="F66" s="52" t="s">
        <v>1265</v>
      </c>
      <c r="G66" s="52" t="s">
        <v>1632</v>
      </c>
      <c r="H66" s="97" t="s">
        <v>145</v>
      </c>
      <c r="I66" s="98" t="s">
        <v>146</v>
      </c>
      <c r="J66" s="54" t="s">
        <v>147</v>
      </c>
      <c r="K66" s="9"/>
      <c r="L66" s="10"/>
      <c r="M66" s="170"/>
      <c r="N66" s="9"/>
      <c r="O66" s="10"/>
      <c r="P66" s="8"/>
      <c r="Q66" s="9"/>
      <c r="R66" s="10"/>
      <c r="S66" s="8"/>
      <c r="T66" s="9"/>
      <c r="U66" s="10"/>
      <c r="V66" s="8">
        <v>7</v>
      </c>
      <c r="W66" s="29"/>
      <c r="X66" s="9">
        <v>427</v>
      </c>
      <c r="Y66" s="10">
        <v>2</v>
      </c>
    </row>
    <row r="67" spans="1:25" ht="21.4" customHeight="1" x14ac:dyDescent="0.15">
      <c r="A67" s="256"/>
      <c r="B67" s="163">
        <v>359</v>
      </c>
      <c r="C67" s="40">
        <v>94813</v>
      </c>
      <c r="D67" s="41">
        <v>4688009448</v>
      </c>
      <c r="E67" s="42" t="s">
        <v>1617</v>
      </c>
      <c r="F67" s="47" t="s">
        <v>1265</v>
      </c>
      <c r="G67" s="47" t="s">
        <v>1632</v>
      </c>
      <c r="H67" s="44" t="s">
        <v>148</v>
      </c>
      <c r="I67" s="45" t="s">
        <v>149</v>
      </c>
      <c r="J67" s="46" t="s">
        <v>150</v>
      </c>
      <c r="K67" s="9"/>
      <c r="L67" s="10"/>
      <c r="M67" s="170"/>
      <c r="N67" s="9"/>
      <c r="O67" s="10"/>
      <c r="P67" s="8"/>
      <c r="Q67" s="9"/>
      <c r="R67" s="10"/>
      <c r="S67" s="8"/>
      <c r="T67" s="9"/>
      <c r="U67" s="10"/>
      <c r="V67" s="8">
        <v>2</v>
      </c>
      <c r="W67" s="29"/>
      <c r="X67" s="9">
        <v>97</v>
      </c>
      <c r="Y67" s="10">
        <v>1</v>
      </c>
    </row>
    <row r="68" spans="1:25" ht="21.4" customHeight="1" x14ac:dyDescent="0.15">
      <c r="A68" s="256"/>
      <c r="B68" s="163">
        <v>360</v>
      </c>
      <c r="C68" s="40">
        <v>94814</v>
      </c>
      <c r="D68" s="41">
        <v>4688009446</v>
      </c>
      <c r="E68" s="42" t="s">
        <v>1618</v>
      </c>
      <c r="F68" s="47" t="s">
        <v>1265</v>
      </c>
      <c r="G68" s="47" t="s">
        <v>1632</v>
      </c>
      <c r="H68" s="44" t="s">
        <v>78</v>
      </c>
      <c r="I68" s="45" t="s">
        <v>79</v>
      </c>
      <c r="J68" s="46" t="s">
        <v>80</v>
      </c>
      <c r="K68" s="9"/>
      <c r="L68" s="10"/>
      <c r="M68" s="170"/>
      <c r="N68" s="9"/>
      <c r="O68" s="10"/>
      <c r="P68" s="8"/>
      <c r="Q68" s="9"/>
      <c r="R68" s="10"/>
      <c r="S68" s="8"/>
      <c r="T68" s="9"/>
      <c r="U68" s="10"/>
      <c r="V68" s="8">
        <v>2</v>
      </c>
      <c r="W68" s="29"/>
      <c r="X68" s="9">
        <v>120</v>
      </c>
      <c r="Y68" s="10">
        <v>0</v>
      </c>
    </row>
    <row r="69" spans="1:25" ht="21.4" customHeight="1" x14ac:dyDescent="0.15">
      <c r="A69" s="256"/>
      <c r="B69" s="163">
        <v>361</v>
      </c>
      <c r="C69" s="40">
        <v>94815</v>
      </c>
      <c r="D69" s="41">
        <v>4688009455</v>
      </c>
      <c r="E69" s="45" t="s">
        <v>1619</v>
      </c>
      <c r="F69" s="47" t="s">
        <v>1265</v>
      </c>
      <c r="G69" s="47" t="s">
        <v>1632</v>
      </c>
      <c r="H69" s="47" t="s">
        <v>81</v>
      </c>
      <c r="I69" s="45" t="s">
        <v>82</v>
      </c>
      <c r="J69" s="46" t="s">
        <v>83</v>
      </c>
      <c r="K69" s="9"/>
      <c r="L69" s="10"/>
      <c r="M69" s="170"/>
      <c r="N69" s="9"/>
      <c r="O69" s="10"/>
      <c r="P69" s="8"/>
      <c r="Q69" s="9"/>
      <c r="R69" s="10"/>
      <c r="S69" s="8"/>
      <c r="T69" s="9"/>
      <c r="U69" s="10"/>
      <c r="V69" s="8">
        <v>0</v>
      </c>
      <c r="W69" s="29"/>
      <c r="X69" s="9">
        <v>31</v>
      </c>
      <c r="Y69" s="10">
        <v>4</v>
      </c>
    </row>
    <row r="70" spans="1:25" ht="21.4" customHeight="1" x14ac:dyDescent="0.15">
      <c r="A70" s="256"/>
      <c r="B70" s="163">
        <v>362</v>
      </c>
      <c r="C70" s="76">
        <v>94816</v>
      </c>
      <c r="D70" s="77">
        <v>4688020222</v>
      </c>
      <c r="E70" s="78" t="s">
        <v>1620</v>
      </c>
      <c r="F70" s="160" t="s">
        <v>1265</v>
      </c>
      <c r="G70" s="160" t="s">
        <v>1632</v>
      </c>
      <c r="H70" s="79" t="s">
        <v>84</v>
      </c>
      <c r="I70" s="80" t="s">
        <v>85</v>
      </c>
      <c r="J70" s="81" t="s">
        <v>86</v>
      </c>
      <c r="K70" s="16"/>
      <c r="L70" s="10"/>
      <c r="M70" s="170"/>
      <c r="N70" s="16"/>
      <c r="O70" s="10"/>
      <c r="P70" s="8"/>
      <c r="Q70" s="16"/>
      <c r="R70" s="10"/>
      <c r="S70" s="8"/>
      <c r="T70" s="16"/>
      <c r="U70" s="10"/>
      <c r="V70" s="8">
        <v>0</v>
      </c>
      <c r="W70" s="29"/>
      <c r="X70" s="16">
        <v>24</v>
      </c>
      <c r="Y70" s="10">
        <v>0</v>
      </c>
    </row>
    <row r="71" spans="1:25" ht="21.4" customHeight="1" thickBot="1" x14ac:dyDescent="0.2">
      <c r="A71" s="256"/>
      <c r="B71" s="163">
        <v>363</v>
      </c>
      <c r="C71" s="40">
        <v>94817</v>
      </c>
      <c r="D71" s="41" t="s">
        <v>30</v>
      </c>
      <c r="E71" s="42" t="s">
        <v>1621</v>
      </c>
      <c r="F71" s="47" t="s">
        <v>1265</v>
      </c>
      <c r="G71" s="47" t="s">
        <v>1632</v>
      </c>
      <c r="H71" s="44" t="s">
        <v>169</v>
      </c>
      <c r="I71" s="48" t="s">
        <v>154</v>
      </c>
      <c r="J71" s="46" t="s">
        <v>1181</v>
      </c>
      <c r="K71" s="15"/>
      <c r="L71" s="22"/>
      <c r="M71" s="170"/>
      <c r="N71" s="15"/>
      <c r="O71" s="22"/>
      <c r="P71" s="8"/>
      <c r="Q71" s="15"/>
      <c r="R71" s="22"/>
      <c r="S71" s="8"/>
      <c r="T71" s="15"/>
      <c r="U71" s="22"/>
      <c r="V71" s="8">
        <v>0</v>
      </c>
      <c r="W71" s="29"/>
      <c r="X71" s="15">
        <v>63</v>
      </c>
      <c r="Y71" s="22">
        <v>1</v>
      </c>
    </row>
    <row r="72" spans="1:25" ht="21.4" customHeight="1" thickTop="1" thickBot="1" x14ac:dyDescent="0.2">
      <c r="A72" s="56"/>
      <c r="B72" s="57"/>
      <c r="C72" s="58"/>
      <c r="D72" s="59"/>
      <c r="E72" s="60"/>
      <c r="F72" s="61"/>
      <c r="G72" s="61"/>
      <c r="H72" s="62"/>
      <c r="I72" s="62" t="s">
        <v>967</v>
      </c>
      <c r="J72" s="63"/>
      <c r="K72" s="12">
        <f t="shared" ref="K72:V72" si="16">SUM(K61:K71)</f>
        <v>0</v>
      </c>
      <c r="L72" s="13">
        <f t="shared" si="16"/>
        <v>0</v>
      </c>
      <c r="M72" s="170">
        <f t="shared" si="16"/>
        <v>0</v>
      </c>
      <c r="N72" s="12">
        <f t="shared" si="16"/>
        <v>0</v>
      </c>
      <c r="O72" s="13">
        <f t="shared" si="16"/>
        <v>0</v>
      </c>
      <c r="P72" s="8">
        <f t="shared" si="16"/>
        <v>0</v>
      </c>
      <c r="Q72" s="12">
        <f t="shared" si="16"/>
        <v>0</v>
      </c>
      <c r="R72" s="13">
        <f t="shared" si="16"/>
        <v>0</v>
      </c>
      <c r="S72" s="8">
        <f t="shared" si="16"/>
        <v>0</v>
      </c>
      <c r="T72" s="12">
        <f t="shared" si="16"/>
        <v>0</v>
      </c>
      <c r="U72" s="13">
        <f t="shared" si="16"/>
        <v>0</v>
      </c>
      <c r="V72" s="8">
        <f t="shared" si="16"/>
        <v>11</v>
      </c>
      <c r="W72" s="29"/>
      <c r="X72" s="12">
        <f t="shared" ref="X72:Y72" si="17">SUM(X61:X71)</f>
        <v>1127</v>
      </c>
      <c r="Y72" s="13">
        <f t="shared" si="17"/>
        <v>10</v>
      </c>
    </row>
    <row r="73" spans="1:25" ht="21.4" customHeight="1" x14ac:dyDescent="0.15">
      <c r="A73" s="255" t="s">
        <v>87</v>
      </c>
      <c r="B73" s="64">
        <v>364</v>
      </c>
      <c r="C73" s="33">
        <v>94901</v>
      </c>
      <c r="D73" s="34">
        <v>4788009460</v>
      </c>
      <c r="E73" s="35" t="s">
        <v>1622</v>
      </c>
      <c r="F73" s="140" t="s">
        <v>1267</v>
      </c>
      <c r="G73" s="140" t="s">
        <v>1633</v>
      </c>
      <c r="H73" s="37" t="s">
        <v>88</v>
      </c>
      <c r="I73" s="38" t="s">
        <v>89</v>
      </c>
      <c r="J73" s="39" t="s">
        <v>90</v>
      </c>
      <c r="K73" s="14"/>
      <c r="L73" s="10"/>
      <c r="M73" s="170"/>
      <c r="N73" s="14"/>
      <c r="O73" s="10"/>
      <c r="P73" s="8"/>
      <c r="Q73" s="14"/>
      <c r="R73" s="10"/>
      <c r="S73" s="8"/>
      <c r="T73" s="14"/>
      <c r="U73" s="10"/>
      <c r="V73" s="8">
        <v>11</v>
      </c>
      <c r="W73" s="29"/>
      <c r="X73" s="14">
        <v>380</v>
      </c>
      <c r="Y73" s="10">
        <v>0</v>
      </c>
    </row>
    <row r="74" spans="1:25" ht="21.4" customHeight="1" x14ac:dyDescent="0.15">
      <c r="A74" s="256"/>
      <c r="B74" s="163">
        <v>365</v>
      </c>
      <c r="C74" s="40">
        <v>94902</v>
      </c>
      <c r="D74" s="41" t="s">
        <v>31</v>
      </c>
      <c r="E74" s="42" t="s">
        <v>1623</v>
      </c>
      <c r="F74" s="162" t="s">
        <v>1265</v>
      </c>
      <c r="G74" s="162" t="s">
        <v>1632</v>
      </c>
      <c r="H74" s="44" t="s">
        <v>91</v>
      </c>
      <c r="I74" s="45" t="s">
        <v>89</v>
      </c>
      <c r="J74" s="46" t="s">
        <v>90</v>
      </c>
      <c r="K74" s="9"/>
      <c r="L74" s="10"/>
      <c r="M74" s="170"/>
      <c r="N74" s="9"/>
      <c r="O74" s="10"/>
      <c r="P74" s="8"/>
      <c r="Q74" s="9"/>
      <c r="R74" s="10"/>
      <c r="S74" s="8"/>
      <c r="T74" s="9"/>
      <c r="U74" s="10"/>
      <c r="V74" s="8">
        <v>4</v>
      </c>
      <c r="W74" s="29"/>
      <c r="X74" s="9">
        <v>52</v>
      </c>
      <c r="Y74" s="10">
        <v>0</v>
      </c>
    </row>
    <row r="75" spans="1:25" ht="21.4" customHeight="1" x14ac:dyDescent="0.15">
      <c r="A75" s="256"/>
      <c r="B75" s="163">
        <v>366</v>
      </c>
      <c r="C75" s="40">
        <v>94903</v>
      </c>
      <c r="D75" s="41">
        <v>4788009459</v>
      </c>
      <c r="E75" s="42" t="s">
        <v>1624</v>
      </c>
      <c r="F75" s="47" t="s">
        <v>1265</v>
      </c>
      <c r="G75" s="47" t="s">
        <v>1632</v>
      </c>
      <c r="H75" s="44" t="s">
        <v>92</v>
      </c>
      <c r="I75" s="45" t="s">
        <v>93</v>
      </c>
      <c r="J75" s="46" t="s">
        <v>94</v>
      </c>
      <c r="K75" s="9"/>
      <c r="L75" s="10"/>
      <c r="M75" s="170"/>
      <c r="N75" s="9"/>
      <c r="O75" s="10"/>
      <c r="P75" s="8"/>
      <c r="Q75" s="9"/>
      <c r="R75" s="10"/>
      <c r="S75" s="8"/>
      <c r="T75" s="9"/>
      <c r="U75" s="10"/>
      <c r="V75" s="8">
        <v>0</v>
      </c>
      <c r="W75" s="29"/>
      <c r="X75" s="9">
        <v>455</v>
      </c>
      <c r="Y75" s="10">
        <v>0</v>
      </c>
    </row>
    <row r="76" spans="1:25" ht="21.4" customHeight="1" x14ac:dyDescent="0.15">
      <c r="A76" s="256"/>
      <c r="B76" s="163">
        <v>367</v>
      </c>
      <c r="C76" s="40">
        <v>94904</v>
      </c>
      <c r="D76" s="41" t="s">
        <v>32</v>
      </c>
      <c r="E76" s="42" t="s">
        <v>1625</v>
      </c>
      <c r="F76" s="47" t="s">
        <v>1265</v>
      </c>
      <c r="G76" s="47" t="s">
        <v>1632</v>
      </c>
      <c r="H76" s="44" t="s">
        <v>92</v>
      </c>
      <c r="I76" s="45" t="s">
        <v>93</v>
      </c>
      <c r="J76" s="46" t="s">
        <v>94</v>
      </c>
      <c r="K76" s="9"/>
      <c r="L76" s="10"/>
      <c r="M76" s="170"/>
      <c r="N76" s="9"/>
      <c r="O76" s="10"/>
      <c r="P76" s="8"/>
      <c r="Q76" s="9"/>
      <c r="R76" s="10"/>
      <c r="S76" s="8"/>
      <c r="T76" s="9"/>
      <c r="U76" s="10"/>
      <c r="V76" s="8">
        <v>0</v>
      </c>
      <c r="W76" s="29"/>
      <c r="X76" s="9">
        <v>104</v>
      </c>
      <c r="Y76" s="10">
        <v>0</v>
      </c>
    </row>
    <row r="77" spans="1:25" ht="21.4" customHeight="1" x14ac:dyDescent="0.15">
      <c r="A77" s="256"/>
      <c r="B77" s="163">
        <v>368</v>
      </c>
      <c r="C77" s="40">
        <v>94905</v>
      </c>
      <c r="D77" s="41">
        <v>4788009458</v>
      </c>
      <c r="E77" s="42" t="s">
        <v>1626</v>
      </c>
      <c r="F77" s="47" t="s">
        <v>1265</v>
      </c>
      <c r="G77" s="47" t="s">
        <v>1632</v>
      </c>
      <c r="H77" s="44" t="s">
        <v>95</v>
      </c>
      <c r="I77" s="45" t="s">
        <v>96</v>
      </c>
      <c r="J77" s="46" t="s">
        <v>1261</v>
      </c>
      <c r="K77" s="9"/>
      <c r="L77" s="10"/>
      <c r="M77" s="170"/>
      <c r="N77" s="9"/>
      <c r="O77" s="10"/>
      <c r="P77" s="8"/>
      <c r="Q77" s="9"/>
      <c r="R77" s="10"/>
      <c r="S77" s="8"/>
      <c r="T77" s="9"/>
      <c r="U77" s="10"/>
      <c r="V77" s="8">
        <v>0</v>
      </c>
      <c r="W77" s="29"/>
      <c r="X77" s="9">
        <v>484</v>
      </c>
      <c r="Y77" s="10">
        <v>0</v>
      </c>
    </row>
    <row r="78" spans="1:25" ht="21.4" customHeight="1" x14ac:dyDescent="0.15">
      <c r="A78" s="256"/>
      <c r="B78" s="163">
        <v>369</v>
      </c>
      <c r="C78" s="40">
        <v>94906</v>
      </c>
      <c r="D78" s="41">
        <v>4788009461</v>
      </c>
      <c r="E78" s="42" t="s">
        <v>1627</v>
      </c>
      <c r="F78" s="47" t="s">
        <v>1265</v>
      </c>
      <c r="G78" s="47" t="s">
        <v>1632</v>
      </c>
      <c r="H78" s="44" t="s">
        <v>186</v>
      </c>
      <c r="I78" s="45" t="s">
        <v>187</v>
      </c>
      <c r="J78" s="46" t="s">
        <v>188</v>
      </c>
      <c r="K78" s="9"/>
      <c r="L78" s="10"/>
      <c r="M78" s="170"/>
      <c r="N78" s="9"/>
      <c r="O78" s="10"/>
      <c r="P78" s="8"/>
      <c r="Q78" s="9"/>
      <c r="R78" s="10"/>
      <c r="S78" s="8"/>
      <c r="T78" s="9"/>
      <c r="U78" s="10"/>
      <c r="V78" s="8">
        <v>0</v>
      </c>
      <c r="W78" s="29"/>
      <c r="X78" s="9">
        <v>241</v>
      </c>
      <c r="Y78" s="10">
        <v>0</v>
      </c>
    </row>
    <row r="79" spans="1:25" ht="21.4" customHeight="1" x14ac:dyDescent="0.15">
      <c r="A79" s="256"/>
      <c r="B79" s="163">
        <v>370</v>
      </c>
      <c r="C79" s="40">
        <v>94907</v>
      </c>
      <c r="D79" s="41">
        <v>4788009462</v>
      </c>
      <c r="E79" s="42" t="s">
        <v>1628</v>
      </c>
      <c r="F79" s="47" t="s">
        <v>1265</v>
      </c>
      <c r="G79" s="47" t="s">
        <v>1632</v>
      </c>
      <c r="H79" s="44" t="s">
        <v>189</v>
      </c>
      <c r="I79" s="45" t="s">
        <v>190</v>
      </c>
      <c r="J79" s="46" t="s">
        <v>191</v>
      </c>
      <c r="K79" s="9"/>
      <c r="L79" s="10"/>
      <c r="M79" s="170"/>
      <c r="N79" s="9"/>
      <c r="O79" s="10"/>
      <c r="P79" s="8"/>
      <c r="Q79" s="9"/>
      <c r="R79" s="10"/>
      <c r="S79" s="8"/>
      <c r="T79" s="9"/>
      <c r="U79" s="10"/>
      <c r="V79" s="8">
        <v>0</v>
      </c>
      <c r="W79" s="29"/>
      <c r="X79" s="9">
        <v>347</v>
      </c>
      <c r="Y79" s="10">
        <v>0</v>
      </c>
    </row>
    <row r="80" spans="1:25" ht="21.4" customHeight="1" thickBot="1" x14ac:dyDescent="0.2">
      <c r="A80" s="275"/>
      <c r="B80" s="163">
        <v>371</v>
      </c>
      <c r="C80" s="99">
        <v>94908</v>
      </c>
      <c r="D80" s="100">
        <v>4788009457</v>
      </c>
      <c r="E80" s="84" t="s">
        <v>1629</v>
      </c>
      <c r="F80" s="153" t="s">
        <v>1265</v>
      </c>
      <c r="G80" s="153" t="s">
        <v>1632</v>
      </c>
      <c r="H80" s="85" t="s">
        <v>192</v>
      </c>
      <c r="I80" s="86" t="s">
        <v>193</v>
      </c>
      <c r="J80" s="101" t="s">
        <v>194</v>
      </c>
      <c r="K80" s="23"/>
      <c r="L80" s="10"/>
      <c r="M80" s="170"/>
      <c r="N80" s="23"/>
      <c r="O80" s="10"/>
      <c r="P80" s="8"/>
      <c r="Q80" s="23"/>
      <c r="R80" s="10"/>
      <c r="S80" s="8"/>
      <c r="T80" s="23"/>
      <c r="U80" s="10"/>
      <c r="V80" s="8">
        <v>0</v>
      </c>
      <c r="W80" s="29"/>
      <c r="X80" s="23">
        <v>55</v>
      </c>
      <c r="Y80" s="10">
        <v>0</v>
      </c>
    </row>
    <row r="81" spans="1:25" ht="21.4" customHeight="1" thickTop="1" thickBot="1" x14ac:dyDescent="0.2">
      <c r="A81" s="56"/>
      <c r="B81" s="57"/>
      <c r="C81" s="58"/>
      <c r="D81" s="59"/>
      <c r="E81" s="60"/>
      <c r="F81" s="61"/>
      <c r="G81" s="61"/>
      <c r="H81" s="62"/>
      <c r="I81" s="62" t="s">
        <v>967</v>
      </c>
      <c r="J81" s="63"/>
      <c r="K81" s="12">
        <f t="shared" ref="K81:M81" si="18">SUM(K73:K80)</f>
        <v>0</v>
      </c>
      <c r="L81" s="13">
        <f t="shared" si="18"/>
        <v>0</v>
      </c>
      <c r="M81" s="170">
        <f t="shared" si="18"/>
        <v>0</v>
      </c>
      <c r="N81" s="12">
        <f t="shared" ref="N81:P81" si="19">SUM(N73:N80)</f>
        <v>0</v>
      </c>
      <c r="O81" s="13">
        <f t="shared" si="19"/>
        <v>0</v>
      </c>
      <c r="P81" s="8">
        <f t="shared" si="19"/>
        <v>0</v>
      </c>
      <c r="Q81" s="12">
        <f t="shared" ref="Q81:S81" si="20">SUM(Q73:Q80)</f>
        <v>0</v>
      </c>
      <c r="R81" s="13">
        <f t="shared" si="20"/>
        <v>0</v>
      </c>
      <c r="S81" s="8">
        <f t="shared" si="20"/>
        <v>0</v>
      </c>
      <c r="T81" s="12">
        <f t="shared" ref="T81:V81" si="21">SUM(T73:T80)</f>
        <v>0</v>
      </c>
      <c r="U81" s="13">
        <f t="shared" si="21"/>
        <v>0</v>
      </c>
      <c r="V81" s="8">
        <f t="shared" si="21"/>
        <v>15</v>
      </c>
      <c r="W81" s="29"/>
      <c r="X81" s="12">
        <f t="shared" ref="X81:Y81" si="22">SUM(X73:X80)</f>
        <v>2118</v>
      </c>
      <c r="Y81" s="13">
        <f t="shared" si="22"/>
        <v>0</v>
      </c>
    </row>
    <row r="82" spans="1:25" ht="21" customHeight="1" thickBot="1" x14ac:dyDescent="0.2">
      <c r="W82" s="29"/>
    </row>
    <row r="83" spans="1:25" ht="21" customHeight="1" thickBot="1" x14ac:dyDescent="0.2">
      <c r="J83" s="102" t="s">
        <v>40</v>
      </c>
      <c r="K83" s="20">
        <f>K13+K18++K24+K37+K47+K60+K72+K81</f>
        <v>0</v>
      </c>
      <c r="L83" s="21">
        <f>L13+L18+L24+L37+L47+L60+L72+L81</f>
        <v>0</v>
      </c>
      <c r="N83" s="20">
        <f>N13+N18++N24+N37+N47+N60+N72+N81</f>
        <v>0</v>
      </c>
      <c r="O83" s="21">
        <f>O13+O18+O24+O37+O47+O60+O72+O81</f>
        <v>0</v>
      </c>
      <c r="Q83" s="20">
        <f>Q13+Q18++Q24+Q37+Q47+Q60+Q72+Q81</f>
        <v>0</v>
      </c>
      <c r="R83" s="21">
        <f>R13+R18+R24+R37+R47+R60+R72+R81</f>
        <v>0</v>
      </c>
      <c r="T83" s="20">
        <f>T13+T18++T24+T37+T47+T60+T72+T81</f>
        <v>0</v>
      </c>
      <c r="U83" s="21">
        <f>U13+U18+U24+U37+U47+U60+U72+U81</f>
        <v>0</v>
      </c>
      <c r="W83" s="103"/>
      <c r="X83" s="20">
        <f>X13+X18++X24+X37+X47+X60+X72+X81</f>
        <v>12875</v>
      </c>
      <c r="Y83" s="21">
        <f>Y13+Y18+Y24+Y37+Y47+Y60+Y72+Y81</f>
        <v>35</v>
      </c>
    </row>
    <row r="84" spans="1:25" ht="21" customHeight="1" x14ac:dyDescent="0.15"/>
    <row r="85" spans="1:25" ht="21" customHeight="1" x14ac:dyDescent="0.15"/>
    <row r="86" spans="1:25" ht="21" customHeight="1" x14ac:dyDescent="0.15"/>
    <row r="87" spans="1:25" ht="21" customHeight="1" x14ac:dyDescent="0.15"/>
    <row r="88" spans="1:25" ht="21" customHeight="1" x14ac:dyDescent="0.15"/>
    <row r="89" spans="1:25" ht="21" customHeight="1" x14ac:dyDescent="0.15"/>
    <row r="90" spans="1:25" ht="21" customHeight="1" x14ac:dyDescent="0.15"/>
    <row r="91" spans="1:25" ht="21" customHeight="1" x14ac:dyDescent="0.15"/>
    <row r="92" spans="1:25" ht="21" customHeight="1" x14ac:dyDescent="0.15"/>
    <row r="93" spans="1:25" ht="21" customHeight="1" x14ac:dyDescent="0.15"/>
    <row r="94" spans="1:25" ht="21" customHeight="1" x14ac:dyDescent="0.15"/>
    <row r="95" spans="1:25" ht="21" customHeight="1" x14ac:dyDescent="0.15"/>
    <row r="96" spans="1:25" ht="21" customHeight="1" x14ac:dyDescent="0.15"/>
  </sheetData>
  <mergeCells count="36">
    <mergeCell ref="X1:Y1"/>
    <mergeCell ref="X50:Y50"/>
    <mergeCell ref="T1:U1"/>
    <mergeCell ref="T50:U50"/>
    <mergeCell ref="F1:F2"/>
    <mergeCell ref="H1:H2"/>
    <mergeCell ref="I50:I51"/>
    <mergeCell ref="J50:J51"/>
    <mergeCell ref="I1:I2"/>
    <mergeCell ref="J1:J2"/>
    <mergeCell ref="Q1:R1"/>
    <mergeCell ref="Q50:R50"/>
    <mergeCell ref="N1:O1"/>
    <mergeCell ref="N50:O50"/>
    <mergeCell ref="K1:L1"/>
    <mergeCell ref="K50:L50"/>
    <mergeCell ref="G1:G2"/>
    <mergeCell ref="A73:A80"/>
    <mergeCell ref="A50:B51"/>
    <mergeCell ref="C50:C51"/>
    <mergeCell ref="D50:D51"/>
    <mergeCell ref="A61:A71"/>
    <mergeCell ref="A52:A59"/>
    <mergeCell ref="E50:E51"/>
    <mergeCell ref="F50:F51"/>
    <mergeCell ref="H50:H51"/>
    <mergeCell ref="A3:A12"/>
    <mergeCell ref="A38:A46"/>
    <mergeCell ref="A14:A17"/>
    <mergeCell ref="A19:A23"/>
    <mergeCell ref="G50:G51"/>
    <mergeCell ref="A1:B2"/>
    <mergeCell ref="C1:C2"/>
    <mergeCell ref="D1:D2"/>
    <mergeCell ref="E1:E2"/>
    <mergeCell ref="A25:A35"/>
  </mergeCells>
  <phoneticPr fontId="11"/>
  <pageMargins left="0.59055118110236227" right="0" top="0.78740157480314965" bottom="0.39370078740157483" header="0.51181102362204722" footer="0.51181102362204722"/>
  <pageSetup paperSize="9" scale="70" fitToHeight="0" orientation="portrait" r:id="rId1"/>
  <headerFooter>
    <oddHeader>&amp;C&amp;14令和５年度　リーダーシップ購読数</oddHead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北海道</vt:lpstr>
      <vt:lpstr>東北</vt:lpstr>
      <vt:lpstr>関東</vt:lpstr>
      <vt:lpstr>北信越</vt:lpstr>
      <vt:lpstr>東海</vt:lpstr>
      <vt:lpstr>近畿</vt:lpstr>
      <vt:lpstr>中国</vt:lpstr>
      <vt:lpstr>四国</vt:lpstr>
      <vt:lpstr>九州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事務局 全国農業高等学校長協会</cp:lastModifiedBy>
  <cp:lastPrinted>2023-03-16T11:48:42Z</cp:lastPrinted>
  <dcterms:created xsi:type="dcterms:W3CDTF">2013-03-15T02:53:18Z</dcterms:created>
  <dcterms:modified xsi:type="dcterms:W3CDTF">2025-02-28T05:59:49Z</dcterms:modified>
</cp:coreProperties>
</file>