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codeName="ThisWorkbook"/>
  <xr:revisionPtr revIDLastSave="0" documentId="13_ncr:1_{B168F6D7-6C77-4ED0-A473-9598C3399C31}" xr6:coauthVersionLast="47" xr6:coauthVersionMax="47" xr10:uidLastSave="{00000000-0000-0000-0000-000000000000}"/>
  <bookViews>
    <workbookView xWindow="255" yWindow="165" windowWidth="29535" windowHeight="14505" activeTab="48" xr2:uid="{00000000-000D-0000-FFFF-FFFF00000000}"/>
  </bookViews>
  <sheets>
    <sheet name="０1．北北海道連盟" sheetId="3" r:id="rId1"/>
    <sheet name="０２．東北海道連盟" sheetId="4" r:id="rId2"/>
    <sheet name="０3．南北海道連盟" sheetId="5" r:id="rId3"/>
    <sheet name="０４．青森県連盟" sheetId="6" r:id="rId4"/>
    <sheet name="０５．岩手県連盟" sheetId="7" r:id="rId5"/>
    <sheet name="０６．宮城県連盟" sheetId="8" r:id="rId6"/>
    <sheet name="０７．秋田県連盟" sheetId="9" r:id="rId7"/>
    <sheet name="08．山形県連盟" sheetId="10" r:id="rId8"/>
    <sheet name="０9．福島県連盟" sheetId="11" r:id="rId9"/>
    <sheet name="10．茨城県連盟" sheetId="12" r:id="rId10"/>
    <sheet name="１１．栃木県連盟" sheetId="13" r:id="rId11"/>
    <sheet name="１２．群馬県連盟" sheetId="14" r:id="rId12"/>
    <sheet name="13．埼玉県連盟" sheetId="15" r:id="rId13"/>
    <sheet name="１４．千葉県連盟" sheetId="16" r:id="rId14"/>
    <sheet name="１５．東京都連盟" sheetId="17" r:id="rId15"/>
    <sheet name="16．神奈川県連盟" sheetId="18" r:id="rId16"/>
    <sheet name="17．山梨県連盟" sheetId="19" r:id="rId17"/>
    <sheet name="１８．静岡県連盟" sheetId="20" r:id="rId18"/>
    <sheet name="19．新潟県連盟" sheetId="21" r:id="rId19"/>
    <sheet name="20．長野県連盟" sheetId="22" r:id="rId20"/>
    <sheet name="21．富山県連盟" sheetId="23" r:id="rId21"/>
    <sheet name="２２．石川県連盟" sheetId="24" r:id="rId22"/>
    <sheet name="23．福井県連盟" sheetId="25" r:id="rId23"/>
    <sheet name="24．愛知県連盟" sheetId="26" r:id="rId24"/>
    <sheet name="２５．岐阜県連盟" sheetId="27" r:id="rId25"/>
    <sheet name="２６．三重県連盟" sheetId="28" r:id="rId26"/>
    <sheet name="27．滋賀県県連盟" sheetId="29" r:id="rId27"/>
    <sheet name="28.京都府連盟" sheetId="30" r:id="rId28"/>
    <sheet name="29．大阪府連盟" sheetId="31" r:id="rId29"/>
    <sheet name="30．兵庫県連盟" sheetId="32" r:id="rId30"/>
    <sheet name="31．奈良県連盟" sheetId="33" r:id="rId31"/>
    <sheet name="３２．和歌山県連盟" sheetId="34" r:id="rId32"/>
    <sheet name="33．鳥取県連盟" sheetId="35" r:id="rId33"/>
    <sheet name="３４．島根県連盟" sheetId="36" r:id="rId34"/>
    <sheet name="３５．岡山県連盟" sheetId="37" r:id="rId35"/>
    <sheet name="36.広島県連盟" sheetId="38" r:id="rId36"/>
    <sheet name="37．山口県連盟" sheetId="39" r:id="rId37"/>
    <sheet name="38．徳島県連盟" sheetId="40" r:id="rId38"/>
    <sheet name="３９．香川県連盟" sheetId="41" r:id="rId39"/>
    <sheet name="40．愛媛県連盟" sheetId="51" r:id="rId40"/>
    <sheet name="４１．高知県連盟" sheetId="42" r:id="rId41"/>
    <sheet name="４２．福岡県連盟" sheetId="43" r:id="rId42"/>
    <sheet name="43．佐賀県連盟" sheetId="44" r:id="rId43"/>
    <sheet name="44．長崎県連盟" sheetId="45" r:id="rId44"/>
    <sheet name="45．熊本県連盟" sheetId="46" r:id="rId45"/>
    <sheet name="46．大分県連盟" sheetId="47" r:id="rId46"/>
    <sheet name="４７．宮崎県連盟" sheetId="48" r:id="rId47"/>
    <sheet name="48．鹿児島県連盟" sheetId="49" r:id="rId48"/>
    <sheet name="４９．沖縄県連盟" sheetId="50" r:id="rId49"/>
  </sheets>
  <definedNames>
    <definedName name="【09．福島県連盟】" localSheetId="1">#REF!</definedName>
    <definedName name="【09．福島県連盟】" localSheetId="2">#REF!</definedName>
    <definedName name="【09．福島県連盟】" localSheetId="3">#REF!</definedName>
    <definedName name="【09．福島県連盟】" localSheetId="4">#REF!</definedName>
    <definedName name="【09．福島県連盟】" localSheetId="5">#REF!</definedName>
    <definedName name="【09．福島県連盟】" localSheetId="6">#REF!</definedName>
    <definedName name="【09．福島県連盟】" localSheetId="7">#REF!</definedName>
    <definedName name="【09．福島県連盟】" localSheetId="8">#REF!</definedName>
    <definedName name="【09．福島県連盟】" localSheetId="9">#REF!</definedName>
    <definedName name="【09．福島県連盟】" localSheetId="10">#REF!</definedName>
    <definedName name="【09．福島県連盟】" localSheetId="11">#REF!</definedName>
    <definedName name="【09．福島県連盟】" localSheetId="12">#REF!</definedName>
    <definedName name="【09．福島県連盟】" localSheetId="13">#REF!</definedName>
    <definedName name="【09．福島県連盟】" localSheetId="14">#REF!</definedName>
    <definedName name="【09．福島県連盟】" localSheetId="15">#REF!</definedName>
    <definedName name="【09．福島県連盟】" localSheetId="16">#REF!</definedName>
    <definedName name="【09．福島県連盟】" localSheetId="17">#REF!</definedName>
    <definedName name="【09．福島県連盟】" localSheetId="18">#REF!</definedName>
    <definedName name="【09．福島県連盟】" localSheetId="19">#REF!</definedName>
    <definedName name="【09．福島県連盟】" localSheetId="20">#REF!</definedName>
    <definedName name="【09．福島県連盟】" localSheetId="21">#REF!</definedName>
    <definedName name="【09．福島県連盟】" localSheetId="22">#REF!</definedName>
    <definedName name="【09．福島県連盟】" localSheetId="23">#REF!</definedName>
    <definedName name="【09．福島県連盟】" localSheetId="24">#REF!</definedName>
    <definedName name="【09．福島県連盟】" localSheetId="25">#REF!</definedName>
    <definedName name="【09．福島県連盟】" localSheetId="26">#REF!</definedName>
    <definedName name="【09．福島県連盟】" localSheetId="27">#REF!</definedName>
    <definedName name="【09．福島県連盟】" localSheetId="28">#REF!</definedName>
    <definedName name="【09．福島県連盟】" localSheetId="29">#REF!</definedName>
    <definedName name="【09．福島県連盟】" localSheetId="30">#REF!</definedName>
    <definedName name="【09．福島県連盟】" localSheetId="31">#REF!</definedName>
    <definedName name="【09．福島県連盟】" localSheetId="32">#REF!</definedName>
    <definedName name="【09．福島県連盟】" localSheetId="33">#REF!</definedName>
    <definedName name="【09．福島県連盟】" localSheetId="34">#REF!</definedName>
    <definedName name="【09．福島県連盟】" localSheetId="35">#REF!</definedName>
    <definedName name="【09．福島県連盟】" localSheetId="37">#REF!</definedName>
    <definedName name="【09．福島県連盟】" localSheetId="38">#REF!</definedName>
    <definedName name="【09．福島県連盟】" localSheetId="39">#REF!</definedName>
    <definedName name="【09．福島県連盟】" localSheetId="40">#REF!</definedName>
    <definedName name="【09．福島県連盟】" localSheetId="41">#REF!</definedName>
    <definedName name="【09．福島県連盟】" localSheetId="42">#REF!</definedName>
    <definedName name="【09．福島県連盟】" localSheetId="43">#REF!</definedName>
    <definedName name="【09．福島県連盟】" localSheetId="44">#REF!</definedName>
    <definedName name="【09．福島県連盟】" localSheetId="45">#REF!</definedName>
    <definedName name="【09．福島県連盟】" localSheetId="46">#REF!</definedName>
    <definedName name="【09．福島県連盟】" localSheetId="47">#REF!</definedName>
    <definedName name="【09．福島県連盟】" localSheetId="48">#REF!</definedName>
    <definedName name="【09．福島県連盟】">#REF!</definedName>
    <definedName name="【12.群馬県連盟】" localSheetId="1">#REF!</definedName>
    <definedName name="【12.群馬県連盟】" localSheetId="2">#REF!</definedName>
    <definedName name="【12.群馬県連盟】" localSheetId="3">#REF!</definedName>
    <definedName name="【12.群馬県連盟】" localSheetId="4">#REF!</definedName>
    <definedName name="【12.群馬県連盟】" localSheetId="5">#REF!</definedName>
    <definedName name="【12.群馬県連盟】" localSheetId="6">#REF!</definedName>
    <definedName name="【12.群馬県連盟】" localSheetId="7">#REF!</definedName>
    <definedName name="【12.群馬県連盟】" localSheetId="8">#REF!</definedName>
    <definedName name="【12.群馬県連盟】" localSheetId="9">#REF!</definedName>
    <definedName name="【12.群馬県連盟】" localSheetId="10">#REF!</definedName>
    <definedName name="【12.群馬県連盟】" localSheetId="11">#REF!</definedName>
    <definedName name="【12.群馬県連盟】" localSheetId="12">#REF!</definedName>
    <definedName name="【12.群馬県連盟】" localSheetId="13">#REF!</definedName>
    <definedName name="【12.群馬県連盟】" localSheetId="14">#REF!</definedName>
    <definedName name="【12.群馬県連盟】" localSheetId="15">#REF!</definedName>
    <definedName name="【12.群馬県連盟】" localSheetId="16">#REF!</definedName>
    <definedName name="【12.群馬県連盟】" localSheetId="17">#REF!</definedName>
    <definedName name="【12.群馬県連盟】" localSheetId="18">#REF!</definedName>
    <definedName name="【12.群馬県連盟】" localSheetId="19">#REF!</definedName>
    <definedName name="【12.群馬県連盟】" localSheetId="20">#REF!</definedName>
    <definedName name="【12.群馬県連盟】" localSheetId="21">#REF!</definedName>
    <definedName name="【12.群馬県連盟】" localSheetId="22">#REF!</definedName>
    <definedName name="【12.群馬県連盟】" localSheetId="23">#REF!</definedName>
    <definedName name="【12.群馬県連盟】" localSheetId="24">#REF!</definedName>
    <definedName name="【12.群馬県連盟】" localSheetId="25">#REF!</definedName>
    <definedName name="【12.群馬県連盟】" localSheetId="26">#REF!</definedName>
    <definedName name="【12.群馬県連盟】" localSheetId="27">#REF!</definedName>
    <definedName name="【12.群馬県連盟】" localSheetId="28">#REF!</definedName>
    <definedName name="【12.群馬県連盟】" localSheetId="29">#REF!</definedName>
    <definedName name="【12.群馬県連盟】" localSheetId="30">#REF!</definedName>
    <definedName name="【12.群馬県連盟】" localSheetId="31">#REF!</definedName>
    <definedName name="【12.群馬県連盟】" localSheetId="32">#REF!</definedName>
    <definedName name="【12.群馬県連盟】" localSheetId="33">#REF!</definedName>
    <definedName name="【12.群馬県連盟】" localSheetId="34">#REF!</definedName>
    <definedName name="【12.群馬県連盟】" localSheetId="35">#REF!</definedName>
    <definedName name="【12.群馬県連盟】" localSheetId="37">#REF!</definedName>
    <definedName name="【12.群馬県連盟】" localSheetId="38">#REF!</definedName>
    <definedName name="【12.群馬県連盟】" localSheetId="39">#REF!</definedName>
    <definedName name="【12.群馬県連盟】" localSheetId="40">#REF!</definedName>
    <definedName name="【12.群馬県連盟】" localSheetId="41">#REF!</definedName>
    <definedName name="【12.群馬県連盟】" localSheetId="42">#REF!</definedName>
    <definedName name="【12.群馬県連盟】" localSheetId="43">#REF!</definedName>
    <definedName name="【12.群馬県連盟】" localSheetId="44">#REF!</definedName>
    <definedName name="【12.群馬県連盟】" localSheetId="45">#REF!</definedName>
    <definedName name="【12.群馬県連盟】" localSheetId="46">#REF!</definedName>
    <definedName name="【12.群馬県連盟】" localSheetId="47">#REF!</definedName>
    <definedName name="【12.群馬県連盟】" localSheetId="48">#REF!</definedName>
    <definedName name="【12.群馬県連盟】">#REF!</definedName>
    <definedName name="【25．岐阜県連盟】" localSheetId="1">#REF!</definedName>
    <definedName name="【25．岐阜県連盟】" localSheetId="2">#REF!</definedName>
    <definedName name="【25．岐阜県連盟】" localSheetId="3">#REF!</definedName>
    <definedName name="【25．岐阜県連盟】" localSheetId="4">#REF!</definedName>
    <definedName name="【25．岐阜県連盟】" localSheetId="5">#REF!</definedName>
    <definedName name="【25．岐阜県連盟】" localSheetId="6">#REF!</definedName>
    <definedName name="【25．岐阜県連盟】" localSheetId="7">#REF!</definedName>
    <definedName name="【25．岐阜県連盟】" localSheetId="8">#REF!</definedName>
    <definedName name="【25．岐阜県連盟】" localSheetId="9">#REF!</definedName>
    <definedName name="【25．岐阜県連盟】" localSheetId="10">#REF!</definedName>
    <definedName name="【25．岐阜県連盟】" localSheetId="11">#REF!</definedName>
    <definedName name="【25．岐阜県連盟】" localSheetId="12">#REF!</definedName>
    <definedName name="【25．岐阜県連盟】" localSheetId="13">#REF!</definedName>
    <definedName name="【25．岐阜県連盟】" localSheetId="14">#REF!</definedName>
    <definedName name="【25．岐阜県連盟】" localSheetId="15">#REF!</definedName>
    <definedName name="【25．岐阜県連盟】" localSheetId="16">#REF!</definedName>
    <definedName name="【25．岐阜県連盟】" localSheetId="17">#REF!</definedName>
    <definedName name="【25．岐阜県連盟】" localSheetId="18">#REF!</definedName>
    <definedName name="【25．岐阜県連盟】" localSheetId="19">#REF!</definedName>
    <definedName name="【25．岐阜県連盟】" localSheetId="20">#REF!</definedName>
    <definedName name="【25．岐阜県連盟】" localSheetId="21">#REF!</definedName>
    <definedName name="【25．岐阜県連盟】" localSheetId="22">#REF!</definedName>
    <definedName name="【25．岐阜県連盟】" localSheetId="23">#REF!</definedName>
    <definedName name="【25．岐阜県連盟】" localSheetId="24">#REF!</definedName>
    <definedName name="【25．岐阜県連盟】" localSheetId="25">#REF!</definedName>
    <definedName name="【25．岐阜県連盟】" localSheetId="26">#REF!</definedName>
    <definedName name="【25．岐阜県連盟】" localSheetId="27">#REF!</definedName>
    <definedName name="【25．岐阜県連盟】" localSheetId="28">#REF!</definedName>
    <definedName name="【25．岐阜県連盟】" localSheetId="29">#REF!</definedName>
    <definedName name="【25．岐阜県連盟】" localSheetId="30">#REF!</definedName>
    <definedName name="【25．岐阜県連盟】" localSheetId="31">#REF!</definedName>
    <definedName name="【25．岐阜県連盟】" localSheetId="32">#REF!</definedName>
    <definedName name="【25．岐阜県連盟】" localSheetId="33">#REF!</definedName>
    <definedName name="【25．岐阜県連盟】" localSheetId="34">#REF!</definedName>
    <definedName name="【25．岐阜県連盟】" localSheetId="35">#REF!</definedName>
    <definedName name="【25．岐阜県連盟】" localSheetId="37">#REF!</definedName>
    <definedName name="【25．岐阜県連盟】" localSheetId="38">#REF!</definedName>
    <definedName name="【25．岐阜県連盟】" localSheetId="39">#REF!</definedName>
    <definedName name="【25．岐阜県連盟】" localSheetId="40">#REF!</definedName>
    <definedName name="【25．岐阜県連盟】" localSheetId="41">#REF!</definedName>
    <definedName name="【25．岐阜県連盟】" localSheetId="42">#REF!</definedName>
    <definedName name="【25．岐阜県連盟】" localSheetId="43">#REF!</definedName>
    <definedName name="【25．岐阜県連盟】" localSheetId="44">#REF!</definedName>
    <definedName name="【25．岐阜県連盟】" localSheetId="45">#REF!</definedName>
    <definedName name="【25．岐阜県連盟】" localSheetId="46">#REF!</definedName>
    <definedName name="【25．岐阜県連盟】" localSheetId="47">#REF!</definedName>
    <definedName name="【25．岐阜県連盟】" localSheetId="48">#REF!</definedName>
    <definedName name="【25．岐阜県連盟】">#REF!</definedName>
    <definedName name="【39．香川県連盟】" localSheetId="1">#REF!</definedName>
    <definedName name="【39．香川県連盟】" localSheetId="2">#REF!</definedName>
    <definedName name="【39．香川県連盟】" localSheetId="3">#REF!</definedName>
    <definedName name="【39．香川県連盟】" localSheetId="4">#REF!</definedName>
    <definedName name="【39．香川県連盟】" localSheetId="5">#REF!</definedName>
    <definedName name="【39．香川県連盟】" localSheetId="6">#REF!</definedName>
    <definedName name="【39．香川県連盟】" localSheetId="7">#REF!</definedName>
    <definedName name="【39．香川県連盟】" localSheetId="8">#REF!</definedName>
    <definedName name="【39．香川県連盟】" localSheetId="9">#REF!</definedName>
    <definedName name="【39．香川県連盟】" localSheetId="10">#REF!</definedName>
    <definedName name="【39．香川県連盟】" localSheetId="11">#REF!</definedName>
    <definedName name="【39．香川県連盟】" localSheetId="12">#REF!</definedName>
    <definedName name="【39．香川県連盟】" localSheetId="13">#REF!</definedName>
    <definedName name="【39．香川県連盟】" localSheetId="14">#REF!</definedName>
    <definedName name="【39．香川県連盟】" localSheetId="15">#REF!</definedName>
    <definedName name="【39．香川県連盟】" localSheetId="16">#REF!</definedName>
    <definedName name="【39．香川県連盟】" localSheetId="17">#REF!</definedName>
    <definedName name="【39．香川県連盟】" localSheetId="18">#REF!</definedName>
    <definedName name="【39．香川県連盟】" localSheetId="19">#REF!</definedName>
    <definedName name="【39．香川県連盟】" localSheetId="20">#REF!</definedName>
    <definedName name="【39．香川県連盟】" localSheetId="21">#REF!</definedName>
    <definedName name="【39．香川県連盟】" localSheetId="22">#REF!</definedName>
    <definedName name="【39．香川県連盟】" localSheetId="23">#REF!</definedName>
    <definedName name="【39．香川県連盟】" localSheetId="24">#REF!</definedName>
    <definedName name="【39．香川県連盟】" localSheetId="25">#REF!</definedName>
    <definedName name="【39．香川県連盟】" localSheetId="26">#REF!</definedName>
    <definedName name="【39．香川県連盟】" localSheetId="27">#REF!</definedName>
    <definedName name="【39．香川県連盟】" localSheetId="28">#REF!</definedName>
    <definedName name="【39．香川県連盟】" localSheetId="29">#REF!</definedName>
    <definedName name="【39．香川県連盟】" localSheetId="30">#REF!</definedName>
    <definedName name="【39．香川県連盟】" localSheetId="31">#REF!</definedName>
    <definedName name="【39．香川県連盟】" localSheetId="32">#REF!</definedName>
    <definedName name="【39．香川県連盟】" localSheetId="33">#REF!</definedName>
    <definedName name="【39．香川県連盟】" localSheetId="34">#REF!</definedName>
    <definedName name="【39．香川県連盟】" localSheetId="35">#REF!</definedName>
    <definedName name="【39．香川県連盟】" localSheetId="37">#REF!</definedName>
    <definedName name="【39．香川県連盟】" localSheetId="38">#REF!</definedName>
    <definedName name="【39．香川県連盟】" localSheetId="40">#REF!</definedName>
    <definedName name="【39．香川県連盟】" localSheetId="41">#REF!</definedName>
    <definedName name="【39．香川県連盟】" localSheetId="42">#REF!</definedName>
    <definedName name="【39．香川県連盟】" localSheetId="43">#REF!</definedName>
    <definedName name="【39．香川県連盟】" localSheetId="44">#REF!</definedName>
    <definedName name="【39．香川県連盟】" localSheetId="45">#REF!</definedName>
    <definedName name="【39．香川県連盟】" localSheetId="46">#REF!</definedName>
    <definedName name="【39．香川県連盟】" localSheetId="47">#REF!</definedName>
    <definedName name="【39．香川県連盟】" localSheetId="48">#REF!</definedName>
    <definedName name="【39．香川県連盟】">#REF!</definedName>
    <definedName name="【46．大分県連盟】" localSheetId="1">#REF!</definedName>
    <definedName name="【46．大分県連盟】" localSheetId="2">#REF!</definedName>
    <definedName name="【46．大分県連盟】" localSheetId="3">#REF!</definedName>
    <definedName name="【46．大分県連盟】" localSheetId="4">#REF!</definedName>
    <definedName name="【46．大分県連盟】" localSheetId="5">#REF!</definedName>
    <definedName name="【46．大分県連盟】" localSheetId="6">#REF!</definedName>
    <definedName name="【46．大分県連盟】" localSheetId="7">#REF!</definedName>
    <definedName name="【46．大分県連盟】" localSheetId="8">#REF!</definedName>
    <definedName name="【46．大分県連盟】" localSheetId="9">#REF!</definedName>
    <definedName name="【46．大分県連盟】" localSheetId="10">#REF!</definedName>
    <definedName name="【46．大分県連盟】" localSheetId="11">#REF!</definedName>
    <definedName name="【46．大分県連盟】" localSheetId="12">#REF!</definedName>
    <definedName name="【46．大分県連盟】" localSheetId="13">#REF!</definedName>
    <definedName name="【46．大分県連盟】" localSheetId="14">#REF!</definedName>
    <definedName name="【46．大分県連盟】" localSheetId="15">#REF!</definedName>
    <definedName name="【46．大分県連盟】" localSheetId="16">#REF!</definedName>
    <definedName name="【46．大分県連盟】" localSheetId="17">#REF!</definedName>
    <definedName name="【46．大分県連盟】" localSheetId="18">#REF!</definedName>
    <definedName name="【46．大分県連盟】" localSheetId="19">#REF!</definedName>
    <definedName name="【46．大分県連盟】" localSheetId="20">#REF!</definedName>
    <definedName name="【46．大分県連盟】" localSheetId="21">#REF!</definedName>
    <definedName name="【46．大分県連盟】" localSheetId="22">#REF!</definedName>
    <definedName name="【46．大分県連盟】" localSheetId="23">#REF!</definedName>
    <definedName name="【46．大分県連盟】" localSheetId="24">#REF!</definedName>
    <definedName name="【46．大分県連盟】" localSheetId="25">#REF!</definedName>
    <definedName name="【46．大分県連盟】" localSheetId="26">#REF!</definedName>
    <definedName name="【46．大分県連盟】" localSheetId="27">#REF!</definedName>
    <definedName name="【46．大分県連盟】" localSheetId="28">#REF!</definedName>
    <definedName name="【46．大分県連盟】" localSheetId="29">#REF!</definedName>
    <definedName name="【46．大分県連盟】" localSheetId="30">#REF!</definedName>
    <definedName name="【46．大分県連盟】" localSheetId="31">#REF!</definedName>
    <definedName name="【46．大分県連盟】" localSheetId="32">#REF!</definedName>
    <definedName name="【46．大分県連盟】" localSheetId="33">#REF!</definedName>
    <definedName name="【46．大分県連盟】" localSheetId="34">#REF!</definedName>
    <definedName name="【46．大分県連盟】" localSheetId="35">#REF!</definedName>
    <definedName name="【46．大分県連盟】" localSheetId="37">#REF!</definedName>
    <definedName name="【46．大分県連盟】" localSheetId="38">#REF!</definedName>
    <definedName name="【46．大分県連盟】" localSheetId="40">#REF!</definedName>
    <definedName name="【46．大分県連盟】" localSheetId="41">#REF!</definedName>
    <definedName name="【46．大分県連盟】" localSheetId="42">#REF!</definedName>
    <definedName name="【46．大分県連盟】" localSheetId="43">#REF!</definedName>
    <definedName name="【46．大分県連盟】" localSheetId="44">#REF!</definedName>
    <definedName name="【46．大分県連盟】" localSheetId="45">#REF!</definedName>
    <definedName name="【46．大分県連盟】" localSheetId="46">#REF!</definedName>
    <definedName name="【46．大分県連盟】" localSheetId="47">#REF!</definedName>
    <definedName name="【46．大分県連盟】" localSheetId="48">#REF!</definedName>
    <definedName name="【46．大分県連盟】">#REF!</definedName>
    <definedName name="_xlnm.Print_Area" localSheetId="13">'１４．千葉県連盟'!$A$1:$Q$24</definedName>
    <definedName name="事務局構成２段目" localSheetId="1">#REF!</definedName>
    <definedName name="事務局構成２段目" localSheetId="2">#REF!</definedName>
    <definedName name="事務局構成２段目" localSheetId="3">#REF!</definedName>
    <definedName name="事務局構成２段目" localSheetId="4">#REF!</definedName>
    <definedName name="事務局構成２段目" localSheetId="5">#REF!</definedName>
    <definedName name="事務局構成２段目" localSheetId="6">#REF!</definedName>
    <definedName name="事務局構成２段目" localSheetId="7">#REF!</definedName>
    <definedName name="事務局構成２段目" localSheetId="8">#REF!</definedName>
    <definedName name="事務局構成２段目" localSheetId="9">#REF!</definedName>
    <definedName name="事務局構成２段目" localSheetId="10">#REF!</definedName>
    <definedName name="事務局構成２段目" localSheetId="11">#REF!</definedName>
    <definedName name="事務局構成２段目" localSheetId="12">#REF!</definedName>
    <definedName name="事務局構成２段目" localSheetId="13">#REF!</definedName>
    <definedName name="事務局構成２段目" localSheetId="14">#REF!</definedName>
    <definedName name="事務局構成２段目" localSheetId="15">#REF!</definedName>
    <definedName name="事務局構成２段目" localSheetId="16">#REF!</definedName>
    <definedName name="事務局構成２段目" localSheetId="17">#REF!</definedName>
    <definedName name="事務局構成２段目" localSheetId="18">#REF!</definedName>
    <definedName name="事務局構成２段目" localSheetId="19">#REF!</definedName>
    <definedName name="事務局構成２段目" localSheetId="20">#REF!</definedName>
    <definedName name="事務局構成２段目" localSheetId="21">#REF!</definedName>
    <definedName name="事務局構成２段目" localSheetId="22">#REF!</definedName>
    <definedName name="事務局構成２段目" localSheetId="23">#REF!</definedName>
    <definedName name="事務局構成２段目" localSheetId="24">#REF!</definedName>
    <definedName name="事務局構成２段目" localSheetId="25">#REF!</definedName>
    <definedName name="事務局構成２段目" localSheetId="26">#REF!</definedName>
    <definedName name="事務局構成２段目" localSheetId="27">#REF!</definedName>
    <definedName name="事務局構成２段目" localSheetId="28">#REF!</definedName>
    <definedName name="事務局構成２段目" localSheetId="29">#REF!</definedName>
    <definedName name="事務局構成２段目" localSheetId="30">#REF!</definedName>
    <definedName name="事務局構成２段目" localSheetId="31">#REF!</definedName>
    <definedName name="事務局構成２段目" localSheetId="32">#REF!</definedName>
    <definedName name="事務局構成２段目" localSheetId="33">#REF!</definedName>
    <definedName name="事務局構成２段目" localSheetId="34">#REF!</definedName>
    <definedName name="事務局構成２段目" localSheetId="35">#REF!</definedName>
    <definedName name="事務局構成２段目" localSheetId="37">#REF!</definedName>
    <definedName name="事務局構成２段目" localSheetId="38">#REF!</definedName>
    <definedName name="事務局構成２段目" localSheetId="40">#REF!</definedName>
    <definedName name="事務局構成２段目" localSheetId="41">#REF!</definedName>
    <definedName name="事務局構成２段目" localSheetId="42">#REF!</definedName>
    <definedName name="事務局構成２段目" localSheetId="43">#REF!</definedName>
    <definedName name="事務局構成２段目" localSheetId="44">#REF!</definedName>
    <definedName name="事務局構成２段目" localSheetId="45">#REF!</definedName>
    <definedName name="事務局構成２段目" localSheetId="46">#REF!</definedName>
    <definedName name="事務局構成２段目" localSheetId="47">#REF!</definedName>
    <definedName name="事務局構成２段目" localSheetId="48">#REF!</definedName>
    <definedName name="事務局構成２段目">#REF!</definedName>
    <definedName name="事務局構成3段目" localSheetId="1">#REF!</definedName>
    <definedName name="事務局構成3段目" localSheetId="2">#REF!</definedName>
    <definedName name="事務局構成3段目" localSheetId="3">#REF!</definedName>
    <definedName name="事務局構成3段目" localSheetId="4">#REF!</definedName>
    <definedName name="事務局構成3段目" localSheetId="5">#REF!</definedName>
    <definedName name="事務局構成3段目" localSheetId="6">#REF!</definedName>
    <definedName name="事務局構成3段目" localSheetId="7">#REF!</definedName>
    <definedName name="事務局構成3段目" localSheetId="8">#REF!</definedName>
    <definedName name="事務局構成3段目" localSheetId="9">#REF!</definedName>
    <definedName name="事務局構成3段目" localSheetId="10">#REF!</definedName>
    <definedName name="事務局構成3段目" localSheetId="11">#REF!</definedName>
    <definedName name="事務局構成3段目" localSheetId="12">#REF!</definedName>
    <definedName name="事務局構成3段目" localSheetId="13">#REF!</definedName>
    <definedName name="事務局構成3段目" localSheetId="14">#REF!</definedName>
    <definedName name="事務局構成3段目" localSheetId="15">#REF!</definedName>
    <definedName name="事務局構成3段目" localSheetId="16">#REF!</definedName>
    <definedName name="事務局構成3段目" localSheetId="17">#REF!</definedName>
    <definedName name="事務局構成3段目" localSheetId="18">#REF!</definedName>
    <definedName name="事務局構成3段目" localSheetId="19">#REF!</definedName>
    <definedName name="事務局構成3段目" localSheetId="20">#REF!</definedName>
    <definedName name="事務局構成3段目" localSheetId="21">#REF!</definedName>
    <definedName name="事務局構成3段目" localSheetId="22">#REF!</definedName>
    <definedName name="事務局構成3段目" localSheetId="23">#REF!</definedName>
    <definedName name="事務局構成3段目" localSheetId="24">#REF!</definedName>
    <definedName name="事務局構成3段目" localSheetId="25">#REF!</definedName>
    <definedName name="事務局構成3段目" localSheetId="26">#REF!</definedName>
    <definedName name="事務局構成3段目" localSheetId="27">#REF!</definedName>
    <definedName name="事務局構成3段目" localSheetId="28">#REF!</definedName>
    <definedName name="事務局構成3段目" localSheetId="29">#REF!</definedName>
    <definedName name="事務局構成3段目" localSheetId="30">#REF!</definedName>
    <definedName name="事務局構成3段目" localSheetId="31">#REF!</definedName>
    <definedName name="事務局構成3段目" localSheetId="32">#REF!</definedName>
    <definedName name="事務局構成3段目" localSheetId="33">#REF!</definedName>
    <definedName name="事務局構成3段目" localSheetId="34">#REF!</definedName>
    <definedName name="事務局構成3段目" localSheetId="35">#REF!</definedName>
    <definedName name="事務局構成3段目" localSheetId="37">#REF!</definedName>
    <definedName name="事務局構成3段目" localSheetId="38">#REF!</definedName>
    <definedName name="事務局構成3段目" localSheetId="40">#REF!</definedName>
    <definedName name="事務局構成3段目" localSheetId="41">#REF!</definedName>
    <definedName name="事務局構成3段目" localSheetId="42">#REF!</definedName>
    <definedName name="事務局構成3段目" localSheetId="43">#REF!</definedName>
    <definedName name="事務局構成3段目" localSheetId="44">#REF!</definedName>
    <definedName name="事務局構成3段目" localSheetId="45">#REF!</definedName>
    <definedName name="事務局構成3段目" localSheetId="46">#REF!</definedName>
    <definedName name="事務局構成3段目" localSheetId="47">#REF!</definedName>
    <definedName name="事務局構成3段目" localSheetId="48">#REF!</definedName>
    <definedName name="事務局構成3段目">#REF!</definedName>
    <definedName name="事務局構成下段" localSheetId="1">#REF!</definedName>
    <definedName name="事務局構成下段" localSheetId="2">#REF!</definedName>
    <definedName name="事務局構成下段" localSheetId="3">#REF!</definedName>
    <definedName name="事務局構成下段" localSheetId="4">#REF!</definedName>
    <definedName name="事務局構成下段" localSheetId="5">#REF!</definedName>
    <definedName name="事務局構成下段" localSheetId="6">#REF!</definedName>
    <definedName name="事務局構成下段" localSheetId="7">#REF!</definedName>
    <definedName name="事務局構成下段" localSheetId="8">#REF!</definedName>
    <definedName name="事務局構成下段" localSheetId="9">#REF!</definedName>
    <definedName name="事務局構成下段" localSheetId="10">#REF!</definedName>
    <definedName name="事務局構成下段" localSheetId="11">#REF!</definedName>
    <definedName name="事務局構成下段" localSheetId="12">#REF!</definedName>
    <definedName name="事務局構成下段" localSheetId="13">#REF!</definedName>
    <definedName name="事務局構成下段" localSheetId="14">#REF!</definedName>
    <definedName name="事務局構成下段" localSheetId="15">#REF!</definedName>
    <definedName name="事務局構成下段" localSheetId="16">#REF!</definedName>
    <definedName name="事務局構成下段" localSheetId="17">#REF!</definedName>
    <definedName name="事務局構成下段" localSheetId="18">#REF!</definedName>
    <definedName name="事務局構成下段" localSheetId="19">#REF!</definedName>
    <definedName name="事務局構成下段" localSheetId="20">#REF!</definedName>
    <definedName name="事務局構成下段" localSheetId="21">#REF!</definedName>
    <definedName name="事務局構成下段" localSheetId="22">#REF!</definedName>
    <definedName name="事務局構成下段" localSheetId="23">#REF!</definedName>
    <definedName name="事務局構成下段" localSheetId="24">#REF!</definedName>
    <definedName name="事務局構成下段" localSheetId="25">#REF!</definedName>
    <definedName name="事務局構成下段" localSheetId="26">#REF!</definedName>
    <definedName name="事務局構成下段" localSheetId="27">#REF!</definedName>
    <definedName name="事務局構成下段" localSheetId="28">#REF!</definedName>
    <definedName name="事務局構成下段" localSheetId="29">#REF!</definedName>
    <definedName name="事務局構成下段" localSheetId="30">#REF!</definedName>
    <definedName name="事務局構成下段" localSheetId="31">#REF!</definedName>
    <definedName name="事務局構成下段" localSheetId="32">#REF!</definedName>
    <definedName name="事務局構成下段" localSheetId="33">#REF!</definedName>
    <definedName name="事務局構成下段" localSheetId="34">#REF!</definedName>
    <definedName name="事務局構成下段" localSheetId="35">#REF!</definedName>
    <definedName name="事務局構成下段" localSheetId="37">#REF!</definedName>
    <definedName name="事務局構成下段" localSheetId="38">#REF!</definedName>
    <definedName name="事務局構成下段" localSheetId="40">#REF!</definedName>
    <definedName name="事務局構成下段" localSheetId="41">#REF!</definedName>
    <definedName name="事務局構成下段" localSheetId="42">#REF!</definedName>
    <definedName name="事務局構成下段" localSheetId="43">#REF!</definedName>
    <definedName name="事務局構成下段" localSheetId="44">#REF!</definedName>
    <definedName name="事務局構成下段" localSheetId="45">#REF!</definedName>
    <definedName name="事務局構成下段" localSheetId="46">#REF!</definedName>
    <definedName name="事務局構成下段" localSheetId="47">#REF!</definedName>
    <definedName name="事務局構成下段" localSheetId="48">#REF!</definedName>
    <definedName name="事務局構成下段">#REF!</definedName>
    <definedName name="事務局構成上段" localSheetId="1">#REF!</definedName>
    <definedName name="事務局構成上段" localSheetId="2">#REF!</definedName>
    <definedName name="事務局構成上段" localSheetId="3">#REF!</definedName>
    <definedName name="事務局構成上段" localSheetId="4">#REF!</definedName>
    <definedName name="事務局構成上段" localSheetId="5">#REF!</definedName>
    <definedName name="事務局構成上段" localSheetId="6">#REF!</definedName>
    <definedName name="事務局構成上段" localSheetId="7">#REF!</definedName>
    <definedName name="事務局構成上段" localSheetId="8">#REF!</definedName>
    <definedName name="事務局構成上段" localSheetId="9">#REF!</definedName>
    <definedName name="事務局構成上段" localSheetId="10">#REF!</definedName>
    <definedName name="事務局構成上段" localSheetId="11">#REF!</definedName>
    <definedName name="事務局構成上段" localSheetId="12">#REF!</definedName>
    <definedName name="事務局構成上段" localSheetId="13">#REF!</definedName>
    <definedName name="事務局構成上段" localSheetId="14">#REF!</definedName>
    <definedName name="事務局構成上段" localSheetId="15">#REF!</definedName>
    <definedName name="事務局構成上段" localSheetId="16">#REF!</definedName>
    <definedName name="事務局構成上段" localSheetId="17">#REF!</definedName>
    <definedName name="事務局構成上段" localSheetId="18">#REF!</definedName>
    <definedName name="事務局構成上段" localSheetId="19">#REF!</definedName>
    <definedName name="事務局構成上段" localSheetId="20">#REF!</definedName>
    <definedName name="事務局構成上段" localSheetId="21">#REF!</definedName>
    <definedName name="事務局構成上段" localSheetId="22">#REF!</definedName>
    <definedName name="事務局構成上段" localSheetId="23">#REF!</definedName>
    <definedName name="事務局構成上段" localSheetId="24">#REF!</definedName>
    <definedName name="事務局構成上段" localSheetId="25">#REF!</definedName>
    <definedName name="事務局構成上段" localSheetId="26">#REF!</definedName>
    <definedName name="事務局構成上段" localSheetId="27">#REF!</definedName>
    <definedName name="事務局構成上段" localSheetId="28">#REF!</definedName>
    <definedName name="事務局構成上段" localSheetId="29">#REF!</definedName>
    <definedName name="事務局構成上段" localSheetId="30">#REF!</definedName>
    <definedName name="事務局構成上段" localSheetId="31">#REF!</definedName>
    <definedName name="事務局構成上段" localSheetId="32">#REF!</definedName>
    <definedName name="事務局構成上段" localSheetId="33">#REF!</definedName>
    <definedName name="事務局構成上段" localSheetId="34">#REF!</definedName>
    <definedName name="事務局構成上段" localSheetId="35">#REF!</definedName>
    <definedName name="事務局構成上段" localSheetId="37">#REF!</definedName>
    <definedName name="事務局構成上段" localSheetId="38">#REF!</definedName>
    <definedName name="事務局構成上段" localSheetId="40">#REF!</definedName>
    <definedName name="事務局構成上段" localSheetId="41">#REF!</definedName>
    <definedName name="事務局構成上段" localSheetId="42">#REF!</definedName>
    <definedName name="事務局構成上段" localSheetId="43">#REF!</definedName>
    <definedName name="事務局構成上段" localSheetId="44">#REF!</definedName>
    <definedName name="事務局構成上段" localSheetId="45">#REF!</definedName>
    <definedName name="事務局構成上段" localSheetId="46">#REF!</definedName>
    <definedName name="事務局構成上段" localSheetId="47">#REF!</definedName>
    <definedName name="事務局構成上段" localSheetId="48">#REF!</definedName>
    <definedName name="事務局構成上段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37" l="1"/>
  <c r="H16" i="37" s="1"/>
  <c r="D22" i="5"/>
  <c r="E22" i="5"/>
  <c r="J14" i="50"/>
  <c r="C15" i="37" l="1"/>
  <c r="C15" i="50"/>
  <c r="E17" i="50"/>
  <c r="D17" i="50"/>
  <c r="C17" i="50"/>
  <c r="J16" i="50"/>
  <c r="E16" i="50"/>
  <c r="D16" i="50"/>
  <c r="F16" i="50" s="1"/>
  <c r="C16" i="50"/>
  <c r="C18" i="50" s="1"/>
  <c r="J15" i="50"/>
  <c r="J17" i="50" s="1"/>
  <c r="H14" i="50" s="1"/>
  <c r="E15" i="50"/>
  <c r="E18" i="50" s="1"/>
  <c r="D15" i="50"/>
  <c r="C19" i="49"/>
  <c r="D19" i="49"/>
  <c r="E19" i="49"/>
  <c r="C20" i="49"/>
  <c r="D20" i="49"/>
  <c r="E20" i="49"/>
  <c r="E18" i="49"/>
  <c r="D18" i="49"/>
  <c r="C18" i="49"/>
  <c r="C21" i="49" s="1"/>
  <c r="J19" i="49"/>
  <c r="J18" i="49"/>
  <c r="J17" i="49"/>
  <c r="C16" i="48"/>
  <c r="D16" i="48"/>
  <c r="E16" i="48"/>
  <c r="C17" i="48"/>
  <c r="D17" i="48"/>
  <c r="E17" i="48"/>
  <c r="E15" i="48"/>
  <c r="D15" i="48"/>
  <c r="C15" i="48"/>
  <c r="J16" i="48"/>
  <c r="J15" i="48"/>
  <c r="J14" i="48"/>
  <c r="E18" i="47"/>
  <c r="D18" i="47"/>
  <c r="C18" i="47"/>
  <c r="J17" i="47"/>
  <c r="E17" i="47"/>
  <c r="D17" i="47"/>
  <c r="F17" i="47" s="1"/>
  <c r="C17" i="47"/>
  <c r="J16" i="47"/>
  <c r="E16" i="47"/>
  <c r="E19" i="47" s="1"/>
  <c r="D16" i="47"/>
  <c r="C16" i="47"/>
  <c r="J15" i="47"/>
  <c r="C23" i="46"/>
  <c r="D23" i="46"/>
  <c r="E23" i="46"/>
  <c r="C24" i="46"/>
  <c r="D24" i="46"/>
  <c r="E24" i="46"/>
  <c r="F24" i="46" s="1"/>
  <c r="E22" i="46"/>
  <c r="E25" i="46" s="1"/>
  <c r="D22" i="46"/>
  <c r="D25" i="46" s="1"/>
  <c r="C22" i="46"/>
  <c r="J23" i="46"/>
  <c r="J22" i="46"/>
  <c r="J21" i="46"/>
  <c r="J24" i="46" s="1"/>
  <c r="H21" i="46" s="1"/>
  <c r="F23" i="46"/>
  <c r="E17" i="45"/>
  <c r="D17" i="45"/>
  <c r="F17" i="45" s="1"/>
  <c r="C17" i="45"/>
  <c r="J16" i="45"/>
  <c r="E16" i="45"/>
  <c r="D16" i="45"/>
  <c r="C16" i="45"/>
  <c r="J15" i="45"/>
  <c r="E15" i="45"/>
  <c r="D15" i="45"/>
  <c r="C15" i="45"/>
  <c r="J14" i="45"/>
  <c r="C15" i="44"/>
  <c r="E17" i="44"/>
  <c r="D17" i="44"/>
  <c r="C17" i="44"/>
  <c r="J16" i="44"/>
  <c r="E16" i="44"/>
  <c r="D16" i="44"/>
  <c r="C16" i="44"/>
  <c r="J15" i="44"/>
  <c r="E15" i="44"/>
  <c r="D15" i="44"/>
  <c r="J14" i="44"/>
  <c r="C17" i="43"/>
  <c r="D17" i="43"/>
  <c r="D19" i="43" s="1"/>
  <c r="E17" i="43"/>
  <c r="C18" i="43"/>
  <c r="D18" i="43"/>
  <c r="E18" i="43"/>
  <c r="E16" i="43"/>
  <c r="D16" i="43"/>
  <c r="C16" i="43"/>
  <c r="J17" i="43"/>
  <c r="J16" i="43"/>
  <c r="J15" i="43"/>
  <c r="D13" i="42"/>
  <c r="D14" i="42"/>
  <c r="D12" i="42"/>
  <c r="C13" i="42"/>
  <c r="C14" i="42"/>
  <c r="C12" i="42"/>
  <c r="J13" i="42"/>
  <c r="J12" i="42"/>
  <c r="J11" i="42"/>
  <c r="C21" i="51"/>
  <c r="D21" i="51"/>
  <c r="E21" i="51"/>
  <c r="C22" i="51"/>
  <c r="D22" i="51"/>
  <c r="E22" i="51"/>
  <c r="E20" i="51"/>
  <c r="D20" i="51"/>
  <c r="C20" i="51"/>
  <c r="C23" i="51" s="1"/>
  <c r="J19" i="51"/>
  <c r="J22" i="51" s="1"/>
  <c r="H19" i="51" s="1"/>
  <c r="J21" i="51"/>
  <c r="F21" i="51"/>
  <c r="J20" i="51"/>
  <c r="C15" i="41"/>
  <c r="E17" i="41"/>
  <c r="D17" i="41"/>
  <c r="F17" i="41" s="1"/>
  <c r="C17" i="41"/>
  <c r="J16" i="41"/>
  <c r="E16" i="41"/>
  <c r="D16" i="41"/>
  <c r="C16" i="41"/>
  <c r="J15" i="41"/>
  <c r="E15" i="41"/>
  <c r="D15" i="41"/>
  <c r="J14" i="41"/>
  <c r="C16" i="40"/>
  <c r="D16" i="40"/>
  <c r="E16" i="40"/>
  <c r="C17" i="40"/>
  <c r="D17" i="40"/>
  <c r="F17" i="40" s="1"/>
  <c r="E17" i="40"/>
  <c r="E15" i="40"/>
  <c r="E18" i="40" s="1"/>
  <c r="D15" i="40"/>
  <c r="C15" i="40"/>
  <c r="J16" i="40"/>
  <c r="J15" i="40"/>
  <c r="D18" i="40"/>
  <c r="J14" i="40"/>
  <c r="J17" i="40" s="1"/>
  <c r="H14" i="40" s="1"/>
  <c r="D17" i="39"/>
  <c r="F17" i="39" s="1"/>
  <c r="E17" i="39"/>
  <c r="C17" i="39"/>
  <c r="J16" i="39"/>
  <c r="E16" i="39"/>
  <c r="D16" i="39"/>
  <c r="C16" i="39"/>
  <c r="J15" i="39"/>
  <c r="E15" i="39"/>
  <c r="E18" i="39" s="1"/>
  <c r="D15" i="39"/>
  <c r="C15" i="39"/>
  <c r="C18" i="39" s="1"/>
  <c r="J14" i="39"/>
  <c r="J17" i="39" s="1"/>
  <c r="H14" i="39" s="1"/>
  <c r="C16" i="38"/>
  <c r="D16" i="38"/>
  <c r="E16" i="38"/>
  <c r="E18" i="38" s="1"/>
  <c r="C17" i="38"/>
  <c r="D17" i="38"/>
  <c r="E17" i="38"/>
  <c r="E15" i="38"/>
  <c r="D15" i="38"/>
  <c r="D18" i="38" s="1"/>
  <c r="C15" i="38"/>
  <c r="F17" i="38"/>
  <c r="J16" i="38"/>
  <c r="J15" i="38"/>
  <c r="J14" i="38"/>
  <c r="E17" i="37"/>
  <c r="D17" i="37"/>
  <c r="F17" i="37" s="1"/>
  <c r="C17" i="37"/>
  <c r="J16" i="37"/>
  <c r="E16" i="37"/>
  <c r="D16" i="37"/>
  <c r="F16" i="37" s="1"/>
  <c r="C16" i="37"/>
  <c r="C18" i="37" s="1"/>
  <c r="J15" i="37"/>
  <c r="J17" i="37"/>
  <c r="H14" i="37" s="1"/>
  <c r="E13" i="36"/>
  <c r="E14" i="36"/>
  <c r="E12" i="36"/>
  <c r="D13" i="36"/>
  <c r="D14" i="36"/>
  <c r="D12" i="36"/>
  <c r="C12" i="36"/>
  <c r="E17" i="35"/>
  <c r="D17" i="35"/>
  <c r="F17" i="35" s="1"/>
  <c r="C17" i="35"/>
  <c r="J16" i="35"/>
  <c r="E16" i="35"/>
  <c r="D16" i="35"/>
  <c r="C16" i="35"/>
  <c r="J15" i="35"/>
  <c r="E15" i="35"/>
  <c r="D15" i="35"/>
  <c r="C15" i="35"/>
  <c r="C18" i="35" s="1"/>
  <c r="J14" i="35"/>
  <c r="E17" i="34"/>
  <c r="D17" i="34"/>
  <c r="F17" i="34" s="1"/>
  <c r="C17" i="34"/>
  <c r="J16" i="34"/>
  <c r="E16" i="34"/>
  <c r="D16" i="34"/>
  <c r="C16" i="34"/>
  <c r="J15" i="34"/>
  <c r="E15" i="34"/>
  <c r="D15" i="34"/>
  <c r="C15" i="34"/>
  <c r="C18" i="34" s="1"/>
  <c r="J14" i="34"/>
  <c r="C15" i="33"/>
  <c r="E17" i="33"/>
  <c r="D17" i="33"/>
  <c r="C17" i="33"/>
  <c r="J16" i="33"/>
  <c r="E16" i="33"/>
  <c r="D16" i="33"/>
  <c r="C16" i="33"/>
  <c r="J15" i="33"/>
  <c r="E15" i="33"/>
  <c r="D15" i="33"/>
  <c r="D18" i="33" s="1"/>
  <c r="J14" i="33"/>
  <c r="E18" i="32"/>
  <c r="D19" i="32"/>
  <c r="D20" i="32"/>
  <c r="D18" i="32"/>
  <c r="C19" i="32"/>
  <c r="C20" i="32"/>
  <c r="C18" i="32"/>
  <c r="C21" i="32" s="1"/>
  <c r="J19" i="32"/>
  <c r="J18" i="32"/>
  <c r="J17" i="32"/>
  <c r="J20" i="32" s="1"/>
  <c r="H17" i="32" s="1"/>
  <c r="E20" i="32"/>
  <c r="E19" i="32"/>
  <c r="E21" i="32" s="1"/>
  <c r="F19" i="32"/>
  <c r="E17" i="31"/>
  <c r="D17" i="31"/>
  <c r="F17" i="31" s="1"/>
  <c r="C17" i="31"/>
  <c r="J16" i="31"/>
  <c r="E16" i="31"/>
  <c r="D16" i="31"/>
  <c r="C16" i="31"/>
  <c r="J15" i="31"/>
  <c r="E15" i="31"/>
  <c r="D15" i="31"/>
  <c r="C15" i="31"/>
  <c r="C18" i="31" s="1"/>
  <c r="J14" i="31"/>
  <c r="J17" i="31" s="1"/>
  <c r="H14" i="31" s="1"/>
  <c r="D18" i="30"/>
  <c r="E19" i="30"/>
  <c r="D19" i="30"/>
  <c r="C19" i="30"/>
  <c r="J18" i="30"/>
  <c r="E18" i="30"/>
  <c r="C18" i="30"/>
  <c r="J17" i="30"/>
  <c r="E17" i="30"/>
  <c r="D17" i="30"/>
  <c r="C17" i="30"/>
  <c r="J16" i="30"/>
  <c r="E17" i="29"/>
  <c r="D17" i="29"/>
  <c r="F17" i="29" s="1"/>
  <c r="C17" i="29"/>
  <c r="J16" i="29"/>
  <c r="E16" i="29"/>
  <c r="D16" i="29"/>
  <c r="C16" i="29"/>
  <c r="J15" i="29"/>
  <c r="E15" i="29"/>
  <c r="D15" i="29"/>
  <c r="C15" i="29"/>
  <c r="C18" i="29" s="1"/>
  <c r="J14" i="29"/>
  <c r="J17" i="29" s="1"/>
  <c r="H14" i="29" s="1"/>
  <c r="E17" i="28"/>
  <c r="D17" i="28"/>
  <c r="F17" i="28" s="1"/>
  <c r="C17" i="28"/>
  <c r="J16" i="28"/>
  <c r="E16" i="28"/>
  <c r="D16" i="28"/>
  <c r="C16" i="28"/>
  <c r="J15" i="28"/>
  <c r="E15" i="28"/>
  <c r="D15" i="28"/>
  <c r="C15" i="28"/>
  <c r="C18" i="28" s="1"/>
  <c r="J14" i="28"/>
  <c r="J17" i="28" s="1"/>
  <c r="H14" i="28" s="1"/>
  <c r="D16" i="27"/>
  <c r="F16" i="27" s="1"/>
  <c r="D15" i="27"/>
  <c r="E17" i="27"/>
  <c r="D17" i="27"/>
  <c r="C17" i="27"/>
  <c r="J16" i="27"/>
  <c r="E16" i="27"/>
  <c r="C16" i="27"/>
  <c r="J15" i="27"/>
  <c r="E15" i="27"/>
  <c r="E18" i="27" s="1"/>
  <c r="C15" i="27"/>
  <c r="J14" i="27"/>
  <c r="D18" i="26"/>
  <c r="E18" i="26"/>
  <c r="D19" i="26"/>
  <c r="E19" i="26"/>
  <c r="E17" i="26"/>
  <c r="D17" i="26"/>
  <c r="C18" i="26"/>
  <c r="C19" i="26"/>
  <c r="C17" i="26"/>
  <c r="J18" i="26"/>
  <c r="J17" i="26"/>
  <c r="J16" i="26"/>
  <c r="J19" i="26" s="1"/>
  <c r="H16" i="26" s="1"/>
  <c r="C15" i="25"/>
  <c r="E17" i="25"/>
  <c r="D17" i="25"/>
  <c r="C17" i="25"/>
  <c r="J16" i="25"/>
  <c r="E16" i="25"/>
  <c r="D16" i="25"/>
  <c r="C16" i="25"/>
  <c r="J15" i="25"/>
  <c r="E15" i="25"/>
  <c r="E18" i="25" s="1"/>
  <c r="D15" i="25"/>
  <c r="D18" i="25" s="1"/>
  <c r="J14" i="25"/>
  <c r="J17" i="25" s="1"/>
  <c r="H14" i="25" s="1"/>
  <c r="E15" i="24"/>
  <c r="D15" i="24"/>
  <c r="C15" i="24"/>
  <c r="E17" i="24"/>
  <c r="D17" i="24"/>
  <c r="C17" i="24"/>
  <c r="J16" i="24"/>
  <c r="E16" i="24"/>
  <c r="D16" i="24"/>
  <c r="F16" i="24" s="1"/>
  <c r="C16" i="24"/>
  <c r="C18" i="24" s="1"/>
  <c r="J15" i="24"/>
  <c r="D18" i="24"/>
  <c r="J14" i="24"/>
  <c r="J17" i="24" s="1"/>
  <c r="H14" i="24" s="1"/>
  <c r="C15" i="23"/>
  <c r="J19" i="20"/>
  <c r="J18" i="20"/>
  <c r="J17" i="20"/>
  <c r="J17" i="22"/>
  <c r="J20" i="22" s="1"/>
  <c r="H17" i="22" s="1"/>
  <c r="D19" i="22"/>
  <c r="E19" i="22"/>
  <c r="D20" i="22"/>
  <c r="E20" i="22"/>
  <c r="F20" i="22" s="1"/>
  <c r="E18" i="22"/>
  <c r="D18" i="22"/>
  <c r="D21" i="22" s="1"/>
  <c r="C19" i="22"/>
  <c r="C20" i="22"/>
  <c r="C18" i="22"/>
  <c r="J19" i="22"/>
  <c r="J18" i="22"/>
  <c r="J15" i="21"/>
  <c r="D17" i="21"/>
  <c r="E17" i="21"/>
  <c r="F17" i="21" s="1"/>
  <c r="D18" i="21"/>
  <c r="E18" i="21"/>
  <c r="F18" i="21" s="1"/>
  <c r="E16" i="21"/>
  <c r="E19" i="21" s="1"/>
  <c r="D16" i="21"/>
  <c r="D19" i="21" s="1"/>
  <c r="C17" i="21"/>
  <c r="C18" i="21"/>
  <c r="C16" i="21"/>
  <c r="J17" i="21"/>
  <c r="J16" i="21"/>
  <c r="J18" i="21" s="1"/>
  <c r="H15" i="21" s="1"/>
  <c r="C18" i="20"/>
  <c r="C20" i="20"/>
  <c r="D18" i="20"/>
  <c r="D21" i="20" s="1"/>
  <c r="E18" i="20"/>
  <c r="E20" i="20"/>
  <c r="D20" i="20"/>
  <c r="E19" i="20"/>
  <c r="D19" i="20"/>
  <c r="C19" i="20"/>
  <c r="E15" i="19"/>
  <c r="E18" i="19" s="1"/>
  <c r="C15" i="19"/>
  <c r="J14" i="19"/>
  <c r="E17" i="19"/>
  <c r="D17" i="19"/>
  <c r="C17" i="19"/>
  <c r="J16" i="19"/>
  <c r="E16" i="19"/>
  <c r="D16" i="19"/>
  <c r="C16" i="19"/>
  <c r="C18" i="19" s="1"/>
  <c r="J15" i="19"/>
  <c r="D15" i="19"/>
  <c r="C12" i="18"/>
  <c r="E12" i="18"/>
  <c r="D12" i="18"/>
  <c r="P9" i="18"/>
  <c r="C13" i="18"/>
  <c r="D13" i="18"/>
  <c r="E13" i="18"/>
  <c r="C14" i="18"/>
  <c r="D14" i="18"/>
  <c r="E14" i="18"/>
  <c r="D21" i="17"/>
  <c r="F21" i="17" s="1"/>
  <c r="C21" i="17"/>
  <c r="C22" i="5"/>
  <c r="E23" i="17"/>
  <c r="D23" i="17"/>
  <c r="C23" i="17"/>
  <c r="J22" i="17"/>
  <c r="H22" i="17"/>
  <c r="E22" i="17"/>
  <c r="D22" i="17"/>
  <c r="C22" i="17"/>
  <c r="J21" i="17"/>
  <c r="E21" i="17"/>
  <c r="C24" i="17"/>
  <c r="J20" i="17"/>
  <c r="J23" i="17" s="1"/>
  <c r="H20" i="17" s="1"/>
  <c r="C22" i="16"/>
  <c r="D22" i="16"/>
  <c r="E22" i="16"/>
  <c r="C23" i="16"/>
  <c r="D23" i="16"/>
  <c r="E23" i="16"/>
  <c r="E21" i="16"/>
  <c r="D21" i="16"/>
  <c r="C21" i="16"/>
  <c r="J22" i="16"/>
  <c r="J21" i="16"/>
  <c r="J20" i="16"/>
  <c r="J23" i="16" s="1"/>
  <c r="H20" i="16" s="1"/>
  <c r="C24" i="16"/>
  <c r="E24" i="16"/>
  <c r="E17" i="15"/>
  <c r="D17" i="15"/>
  <c r="C17" i="15"/>
  <c r="J16" i="15"/>
  <c r="E16" i="15"/>
  <c r="D16" i="15"/>
  <c r="C16" i="15"/>
  <c r="J15" i="15"/>
  <c r="E15" i="15"/>
  <c r="D15" i="15"/>
  <c r="C15" i="15"/>
  <c r="J14" i="15"/>
  <c r="E15" i="14"/>
  <c r="D15" i="14"/>
  <c r="C15" i="14"/>
  <c r="J15" i="14"/>
  <c r="J14" i="14"/>
  <c r="J17" i="14" s="1"/>
  <c r="H14" i="14" s="1"/>
  <c r="E17" i="14"/>
  <c r="D17" i="14"/>
  <c r="C17" i="14"/>
  <c r="J16" i="14"/>
  <c r="E16" i="14"/>
  <c r="D16" i="14"/>
  <c r="C16" i="14"/>
  <c r="C16" i="13"/>
  <c r="D16" i="13"/>
  <c r="E16" i="13"/>
  <c r="C17" i="13"/>
  <c r="D17" i="13"/>
  <c r="E17" i="13"/>
  <c r="E15" i="13"/>
  <c r="D15" i="13"/>
  <c r="C15" i="13"/>
  <c r="J16" i="13"/>
  <c r="J17" i="13" s="1"/>
  <c r="H14" i="13" s="1"/>
  <c r="J15" i="13"/>
  <c r="J14" i="13"/>
  <c r="D17" i="12"/>
  <c r="F17" i="12" s="1"/>
  <c r="C17" i="12"/>
  <c r="E17" i="12"/>
  <c r="C18" i="12"/>
  <c r="D18" i="12"/>
  <c r="F18" i="12" s="1"/>
  <c r="E18" i="12"/>
  <c r="C16" i="12"/>
  <c r="E16" i="12"/>
  <c r="D16" i="12"/>
  <c r="J17" i="12"/>
  <c r="J16" i="12"/>
  <c r="J15" i="12"/>
  <c r="J16" i="11"/>
  <c r="E17" i="11"/>
  <c r="D17" i="11"/>
  <c r="C18" i="11"/>
  <c r="C17" i="11"/>
  <c r="C19" i="11"/>
  <c r="E19" i="11"/>
  <c r="D19" i="11"/>
  <c r="J18" i="11"/>
  <c r="E18" i="11"/>
  <c r="D18" i="11"/>
  <c r="J17" i="11"/>
  <c r="C15" i="10"/>
  <c r="J14" i="10"/>
  <c r="E17" i="10"/>
  <c r="D17" i="10"/>
  <c r="F17" i="10" s="1"/>
  <c r="C17" i="10"/>
  <c r="J16" i="10"/>
  <c r="E16" i="10"/>
  <c r="D16" i="10"/>
  <c r="C16" i="10"/>
  <c r="J15" i="10"/>
  <c r="E15" i="10"/>
  <c r="D15" i="10"/>
  <c r="J17" i="10"/>
  <c r="H14" i="10" s="1"/>
  <c r="C15" i="9"/>
  <c r="E17" i="9"/>
  <c r="D17" i="9"/>
  <c r="F17" i="9" s="1"/>
  <c r="C17" i="9"/>
  <c r="J16" i="9"/>
  <c r="E16" i="9"/>
  <c r="D16" i="9"/>
  <c r="C16" i="9"/>
  <c r="J15" i="9"/>
  <c r="E15" i="9"/>
  <c r="D15" i="9"/>
  <c r="J14" i="9"/>
  <c r="J17" i="9" s="1"/>
  <c r="H14" i="9" s="1"/>
  <c r="J15" i="7"/>
  <c r="E16" i="7"/>
  <c r="D16" i="7"/>
  <c r="C16" i="7"/>
  <c r="J20" i="5"/>
  <c r="H18" i="8"/>
  <c r="F20" i="8"/>
  <c r="F21" i="8"/>
  <c r="J21" i="8"/>
  <c r="C18" i="7"/>
  <c r="C17" i="7"/>
  <c r="J16" i="3"/>
  <c r="J15" i="3"/>
  <c r="J14" i="3"/>
  <c r="J15" i="4"/>
  <c r="J16" i="4" s="1"/>
  <c r="H13" i="4" s="1"/>
  <c r="J14" i="4"/>
  <c r="J13" i="4"/>
  <c r="J21" i="5"/>
  <c r="J14" i="6"/>
  <c r="J17" i="7"/>
  <c r="J16" i="7"/>
  <c r="J18" i="7"/>
  <c r="H15" i="7" s="1"/>
  <c r="D17" i="7"/>
  <c r="E17" i="7"/>
  <c r="D18" i="7"/>
  <c r="E18" i="7"/>
  <c r="F18" i="7" s="1"/>
  <c r="C19" i="7"/>
  <c r="F17" i="7"/>
  <c r="E15" i="6"/>
  <c r="D15" i="6"/>
  <c r="C16" i="6"/>
  <c r="C15" i="6"/>
  <c r="E17" i="6"/>
  <c r="D17" i="6"/>
  <c r="F17" i="6" s="1"/>
  <c r="C17" i="6"/>
  <c r="J16" i="6"/>
  <c r="E16" i="6"/>
  <c r="D16" i="6"/>
  <c r="J15" i="6"/>
  <c r="J17" i="6" s="1"/>
  <c r="H14" i="6" s="1"/>
  <c r="C23" i="5"/>
  <c r="C21" i="5"/>
  <c r="C24" i="5" s="1"/>
  <c r="E16" i="4"/>
  <c r="E15" i="4"/>
  <c r="E14" i="4"/>
  <c r="D16" i="4"/>
  <c r="D15" i="4"/>
  <c r="D14" i="4"/>
  <c r="C16" i="4"/>
  <c r="C15" i="4"/>
  <c r="C14" i="4"/>
  <c r="J22" i="5"/>
  <c r="J23" i="5" s="1"/>
  <c r="H20" i="5" s="1"/>
  <c r="E23" i="5"/>
  <c r="D23" i="5"/>
  <c r="F23" i="5" s="1"/>
  <c r="E21" i="5"/>
  <c r="D21" i="5"/>
  <c r="D24" i="5" s="1"/>
  <c r="F16" i="4"/>
  <c r="F23" i="17" l="1"/>
  <c r="F19" i="30"/>
  <c r="F16" i="34"/>
  <c r="F16" i="35"/>
  <c r="F16" i="45"/>
  <c r="D19" i="47"/>
  <c r="D18" i="50"/>
  <c r="J19" i="30"/>
  <c r="H16" i="30" s="1"/>
  <c r="F17" i="33"/>
  <c r="D18" i="39"/>
  <c r="F17" i="44"/>
  <c r="E24" i="17"/>
  <c r="J19" i="11"/>
  <c r="H16" i="11" s="1"/>
  <c r="J18" i="12"/>
  <c r="H15" i="12" s="1"/>
  <c r="D18" i="28"/>
  <c r="D18" i="29"/>
  <c r="D20" i="30"/>
  <c r="D18" i="31"/>
  <c r="J17" i="41"/>
  <c r="H14" i="41" s="1"/>
  <c r="F20" i="49"/>
  <c r="J17" i="19"/>
  <c r="H14" i="19" s="1"/>
  <c r="E18" i="24"/>
  <c r="C18" i="25"/>
  <c r="E18" i="28"/>
  <c r="E18" i="29"/>
  <c r="E20" i="30"/>
  <c r="E18" i="31"/>
  <c r="J17" i="33"/>
  <c r="H14" i="33" s="1"/>
  <c r="J17" i="34"/>
  <c r="H14" i="34" s="1"/>
  <c r="J17" i="35"/>
  <c r="H14" i="35" s="1"/>
  <c r="D18" i="41"/>
  <c r="J18" i="43"/>
  <c r="H15" i="43" s="1"/>
  <c r="J17" i="44"/>
  <c r="H14" i="44" s="1"/>
  <c r="J17" i="45"/>
  <c r="H14" i="45" s="1"/>
  <c r="E20" i="11"/>
  <c r="F16" i="25"/>
  <c r="F16" i="39"/>
  <c r="E18" i="41"/>
  <c r="D18" i="44"/>
  <c r="F16" i="19"/>
  <c r="E18" i="33"/>
  <c r="D18" i="34"/>
  <c r="D18" i="35"/>
  <c r="E18" i="44"/>
  <c r="D18" i="45"/>
  <c r="F18" i="47"/>
  <c r="F17" i="50"/>
  <c r="E24" i="5"/>
  <c r="J17" i="15"/>
  <c r="H14" i="15" s="1"/>
  <c r="F17" i="24"/>
  <c r="F16" i="28"/>
  <c r="F16" i="29"/>
  <c r="F16" i="31"/>
  <c r="E18" i="34"/>
  <c r="E18" i="35"/>
  <c r="C18" i="41"/>
  <c r="E18" i="45"/>
  <c r="C18" i="33"/>
  <c r="J17" i="38"/>
  <c r="H14" i="38" s="1"/>
  <c r="F16" i="41"/>
  <c r="J18" i="47"/>
  <c r="H15" i="47" s="1"/>
  <c r="F17" i="25"/>
  <c r="F16" i="33"/>
  <c r="F16" i="44"/>
  <c r="J20" i="49"/>
  <c r="H17" i="49" s="1"/>
  <c r="E19" i="12"/>
  <c r="F22" i="17"/>
  <c r="D24" i="17"/>
  <c r="E21" i="20"/>
  <c r="C19" i="21"/>
  <c r="C21" i="22"/>
  <c r="E21" i="22"/>
  <c r="C20" i="30"/>
  <c r="F20" i="32"/>
  <c r="C18" i="38"/>
  <c r="F16" i="38"/>
  <c r="C18" i="40"/>
  <c r="F16" i="40"/>
  <c r="E23" i="51"/>
  <c r="D23" i="51"/>
  <c r="F19" i="49"/>
  <c r="F15" i="50"/>
  <c r="D21" i="49"/>
  <c r="E21" i="49"/>
  <c r="F18" i="49"/>
  <c r="C19" i="47"/>
  <c r="F16" i="47"/>
  <c r="C25" i="46"/>
  <c r="F22" i="46"/>
  <c r="F25" i="46" s="1"/>
  <c r="C18" i="45"/>
  <c r="F15" i="45"/>
  <c r="F18" i="45" s="1"/>
  <c r="C18" i="44"/>
  <c r="F15" i="44"/>
  <c r="C19" i="43"/>
  <c r="F17" i="43"/>
  <c r="F18" i="43"/>
  <c r="F22" i="51"/>
  <c r="F20" i="51"/>
  <c r="F23" i="51" s="1"/>
  <c r="F15" i="41"/>
  <c r="F15" i="40"/>
  <c r="F15" i="39"/>
  <c r="F18" i="39" s="1"/>
  <c r="F15" i="38"/>
  <c r="F18" i="38" s="1"/>
  <c r="F15" i="35"/>
  <c r="F18" i="35" s="1"/>
  <c r="F15" i="34"/>
  <c r="F18" i="34" s="1"/>
  <c r="F15" i="33"/>
  <c r="F18" i="33" s="1"/>
  <c r="D21" i="32"/>
  <c r="F18" i="32"/>
  <c r="F21" i="32" s="1"/>
  <c r="F15" i="31"/>
  <c r="F18" i="31" s="1"/>
  <c r="F18" i="30"/>
  <c r="F17" i="30"/>
  <c r="F15" i="29"/>
  <c r="F18" i="29" s="1"/>
  <c r="F15" i="28"/>
  <c r="F18" i="28" s="1"/>
  <c r="C18" i="27"/>
  <c r="J17" i="27"/>
  <c r="H14" i="27" s="1"/>
  <c r="D18" i="27"/>
  <c r="F17" i="27"/>
  <c r="F15" i="27"/>
  <c r="F18" i="26"/>
  <c r="E20" i="26"/>
  <c r="D20" i="26"/>
  <c r="C20" i="26"/>
  <c r="F17" i="26"/>
  <c r="F15" i="25"/>
  <c r="F15" i="24"/>
  <c r="F18" i="24" s="1"/>
  <c r="C21" i="20"/>
  <c r="F19" i="22"/>
  <c r="F18" i="22"/>
  <c r="F16" i="21"/>
  <c r="F19" i="21" s="1"/>
  <c r="F19" i="20"/>
  <c r="F20" i="20"/>
  <c r="J20" i="20"/>
  <c r="H17" i="20" s="1"/>
  <c r="F18" i="20"/>
  <c r="D18" i="19"/>
  <c r="F17" i="19"/>
  <c r="F15" i="19"/>
  <c r="E18" i="9"/>
  <c r="F24" i="17"/>
  <c r="C18" i="15"/>
  <c r="E18" i="15"/>
  <c r="F16" i="15"/>
  <c r="F22" i="16"/>
  <c r="D24" i="16"/>
  <c r="F23" i="16"/>
  <c r="F21" i="16"/>
  <c r="D18" i="15"/>
  <c r="F17" i="15"/>
  <c r="F15" i="15"/>
  <c r="C18" i="14"/>
  <c r="E18" i="13"/>
  <c r="F17" i="13"/>
  <c r="F16" i="13"/>
  <c r="E18" i="14"/>
  <c r="F16" i="14"/>
  <c r="D18" i="14"/>
  <c r="F17" i="14"/>
  <c r="F15" i="14"/>
  <c r="D18" i="13"/>
  <c r="C18" i="13"/>
  <c r="F15" i="13"/>
  <c r="C19" i="12"/>
  <c r="D19" i="12"/>
  <c r="F16" i="12"/>
  <c r="F19" i="12" s="1"/>
  <c r="F19" i="11"/>
  <c r="F18" i="11"/>
  <c r="C20" i="11"/>
  <c r="D20" i="11"/>
  <c r="F17" i="11"/>
  <c r="C18" i="10"/>
  <c r="E18" i="10"/>
  <c r="F16" i="10"/>
  <c r="D18" i="10"/>
  <c r="F15" i="10"/>
  <c r="C18" i="9"/>
  <c r="F16" i="9"/>
  <c r="D18" i="9"/>
  <c r="F15" i="9"/>
  <c r="D19" i="7"/>
  <c r="E19" i="7"/>
  <c r="E18" i="6"/>
  <c r="F16" i="7"/>
  <c r="F19" i="7" s="1"/>
  <c r="C18" i="6"/>
  <c r="F16" i="6"/>
  <c r="D18" i="6"/>
  <c r="F15" i="6"/>
  <c r="E17" i="4"/>
  <c r="F15" i="4"/>
  <c r="D17" i="4"/>
  <c r="C17" i="4"/>
  <c r="F22" i="5"/>
  <c r="F21" i="5"/>
  <c r="F24" i="5" s="1"/>
  <c r="F14" i="4"/>
  <c r="E17" i="3"/>
  <c r="D17" i="3"/>
  <c r="C17" i="3"/>
  <c r="E16" i="3"/>
  <c r="D16" i="3"/>
  <c r="C16" i="3"/>
  <c r="E15" i="3"/>
  <c r="D15" i="3"/>
  <c r="C15" i="3"/>
  <c r="F21" i="20" l="1"/>
  <c r="F18" i="50"/>
  <c r="F18" i="44"/>
  <c r="F15" i="3"/>
  <c r="F21" i="22"/>
  <c r="F18" i="40"/>
  <c r="F18" i="19"/>
  <c r="F18" i="25"/>
  <c r="F18" i="41"/>
  <c r="F19" i="47"/>
  <c r="F21" i="49"/>
  <c r="E19" i="43"/>
  <c r="F16" i="43"/>
  <c r="F19" i="43" s="1"/>
  <c r="F20" i="30"/>
  <c r="F18" i="27"/>
  <c r="F19" i="26"/>
  <c r="F20" i="26" s="1"/>
  <c r="F24" i="16"/>
  <c r="F18" i="15"/>
  <c r="F18" i="13"/>
  <c r="F18" i="14"/>
  <c r="F18" i="9"/>
  <c r="F18" i="10"/>
  <c r="F20" i="11"/>
  <c r="F18" i="6"/>
  <c r="F17" i="4"/>
  <c r="P17" i="51" l="1"/>
  <c r="O17" i="51"/>
  <c r="N17" i="51"/>
  <c r="H21" i="51" s="1"/>
  <c r="Q16" i="51"/>
  <c r="Q15" i="51"/>
  <c r="Q14" i="51"/>
  <c r="Q13" i="51"/>
  <c r="Q12" i="51"/>
  <c r="Q11" i="51"/>
  <c r="Q10" i="51"/>
  <c r="Q9" i="51"/>
  <c r="Q8" i="51"/>
  <c r="Q7" i="51"/>
  <c r="Q6" i="51"/>
  <c r="Q5" i="51"/>
  <c r="Q4" i="51"/>
  <c r="Q17" i="51" l="1"/>
  <c r="H20" i="51" s="1"/>
  <c r="P12" i="50"/>
  <c r="O12" i="50"/>
  <c r="N12" i="50"/>
  <c r="H16" i="50" s="1"/>
  <c r="Q11" i="50"/>
  <c r="Q10" i="50"/>
  <c r="Q9" i="50"/>
  <c r="Q8" i="50"/>
  <c r="Q7" i="50"/>
  <c r="Q6" i="50"/>
  <c r="Q5" i="50"/>
  <c r="Q4" i="50"/>
  <c r="Q12" i="50" s="1"/>
  <c r="H15" i="50" s="1"/>
  <c r="P15" i="49" l="1"/>
  <c r="O15" i="49"/>
  <c r="N15" i="49"/>
  <c r="H19" i="49" s="1"/>
  <c r="Q14" i="49"/>
  <c r="Q13" i="49"/>
  <c r="Q12" i="49"/>
  <c r="Q11" i="49"/>
  <c r="Q10" i="49"/>
  <c r="Q9" i="49"/>
  <c r="Q8" i="49"/>
  <c r="Q7" i="49"/>
  <c r="Q6" i="49"/>
  <c r="Q5" i="49"/>
  <c r="Q4" i="49"/>
  <c r="Q15" i="49" l="1"/>
  <c r="H18" i="49" s="1"/>
  <c r="P12" i="48"/>
  <c r="O12" i="48"/>
  <c r="N12" i="48"/>
  <c r="H16" i="48" s="1"/>
  <c r="Q11" i="48"/>
  <c r="Q10" i="48"/>
  <c r="Q9" i="48"/>
  <c r="Q8" i="48"/>
  <c r="Q7" i="48"/>
  <c r="Q6" i="48"/>
  <c r="Q5" i="48"/>
  <c r="Q4" i="48"/>
  <c r="Q12" i="48" l="1"/>
  <c r="H15" i="48" s="1"/>
  <c r="P13" i="47"/>
  <c r="O13" i="47"/>
  <c r="N13" i="47"/>
  <c r="H17" i="47" s="1"/>
  <c r="Q12" i="47"/>
  <c r="Q11" i="47"/>
  <c r="Q10" i="47"/>
  <c r="Q9" i="47"/>
  <c r="Q8" i="47"/>
  <c r="Q7" i="47"/>
  <c r="Q6" i="47"/>
  <c r="Q5" i="47"/>
  <c r="Q4" i="47"/>
  <c r="Q13" i="47" l="1"/>
  <c r="H16" i="47" s="1"/>
  <c r="P19" i="46"/>
  <c r="O19" i="46"/>
  <c r="N19" i="46"/>
  <c r="H23" i="46" s="1"/>
  <c r="Q15" i="46"/>
  <c r="Q14" i="46"/>
  <c r="Q13" i="46"/>
  <c r="Q12" i="46"/>
  <c r="Q11" i="46"/>
  <c r="Q10" i="46"/>
  <c r="Q9" i="46"/>
  <c r="Q8" i="46"/>
  <c r="Q7" i="46"/>
  <c r="Q6" i="46"/>
  <c r="Q5" i="46"/>
  <c r="Q4" i="46"/>
  <c r="Q19" i="46" l="1"/>
  <c r="H22" i="46" s="1"/>
  <c r="P12" i="45"/>
  <c r="O12" i="45"/>
  <c r="N12" i="45"/>
  <c r="H16" i="45" s="1"/>
  <c r="Q11" i="45"/>
  <c r="Q10" i="45"/>
  <c r="Q9" i="45"/>
  <c r="Q8" i="45"/>
  <c r="Q7" i="45"/>
  <c r="Q6" i="45"/>
  <c r="Q5" i="45"/>
  <c r="Q4" i="45"/>
  <c r="Q12" i="45" l="1"/>
  <c r="H15" i="45" s="1"/>
  <c r="P12" i="44"/>
  <c r="O12" i="44"/>
  <c r="N12" i="44"/>
  <c r="H16" i="44" s="1"/>
  <c r="Q11" i="44"/>
  <c r="Q10" i="44"/>
  <c r="Q9" i="44"/>
  <c r="Q8" i="44"/>
  <c r="Q7" i="44"/>
  <c r="Q6" i="44"/>
  <c r="Q5" i="44"/>
  <c r="Q4" i="44"/>
  <c r="Q12" i="44" l="1"/>
  <c r="H15" i="44" s="1"/>
  <c r="P14" i="43"/>
  <c r="O14" i="43"/>
  <c r="N14" i="43"/>
  <c r="H17" i="43" s="1"/>
  <c r="Q13" i="43"/>
  <c r="Q12" i="43"/>
  <c r="Q11" i="43"/>
  <c r="Q10" i="43"/>
  <c r="Q9" i="43"/>
  <c r="Q8" i="43"/>
  <c r="Q7" i="43"/>
  <c r="Q6" i="43"/>
  <c r="Q5" i="43"/>
  <c r="Q4" i="43"/>
  <c r="Q14" i="43" l="1"/>
  <c r="H16" i="43" s="1"/>
  <c r="P9" i="42"/>
  <c r="O9" i="42"/>
  <c r="N9" i="42"/>
  <c r="H13" i="42" s="1"/>
  <c r="Q8" i="42"/>
  <c r="Q7" i="42"/>
  <c r="Q6" i="42"/>
  <c r="Q5" i="42"/>
  <c r="Q4" i="42"/>
  <c r="Q9" i="42" s="1"/>
  <c r="H12" i="42" s="1"/>
  <c r="P12" i="41" l="1"/>
  <c r="O12" i="41"/>
  <c r="N12" i="41"/>
  <c r="H16" i="41" s="1"/>
  <c r="Q11" i="41"/>
  <c r="Q10" i="41"/>
  <c r="Q9" i="41"/>
  <c r="Q8" i="41"/>
  <c r="Q7" i="41"/>
  <c r="Q6" i="41"/>
  <c r="Q5" i="41"/>
  <c r="Q4" i="41"/>
  <c r="Q12" i="41" s="1"/>
  <c r="H15" i="41" s="1"/>
  <c r="P12" i="40" l="1"/>
  <c r="O12" i="40"/>
  <c r="N12" i="40"/>
  <c r="H16" i="40" s="1"/>
  <c r="Q11" i="40"/>
  <c r="Q12" i="40" s="1"/>
  <c r="H15" i="40" s="1"/>
  <c r="P12" i="39" l="1"/>
  <c r="O12" i="39"/>
  <c r="N12" i="39"/>
  <c r="H16" i="39" s="1"/>
  <c r="Q11" i="39"/>
  <c r="Q10" i="39"/>
  <c r="Q9" i="39"/>
  <c r="Q8" i="39"/>
  <c r="Q7" i="39"/>
  <c r="Q6" i="39"/>
  <c r="Q5" i="39"/>
  <c r="Q4" i="39"/>
  <c r="Q12" i="39" l="1"/>
  <c r="H15" i="39" s="1"/>
  <c r="P12" i="38"/>
  <c r="O12" i="38"/>
  <c r="N12" i="38"/>
  <c r="H16" i="38" s="1"/>
  <c r="Q11" i="38"/>
  <c r="Q10" i="38"/>
  <c r="Q9" i="38"/>
  <c r="Q8" i="38"/>
  <c r="Q7" i="38"/>
  <c r="Q6" i="38"/>
  <c r="Q5" i="38"/>
  <c r="Q4" i="38"/>
  <c r="Q12" i="38" l="1"/>
  <c r="H15" i="38" s="1"/>
  <c r="P12" i="37"/>
  <c r="E15" i="37" s="1"/>
  <c r="E18" i="37" s="1"/>
  <c r="O12" i="37"/>
  <c r="D15" i="37" s="1"/>
  <c r="Q11" i="37"/>
  <c r="Q10" i="37"/>
  <c r="Q9" i="37"/>
  <c r="Q8" i="37"/>
  <c r="Q7" i="37"/>
  <c r="Q6" i="37"/>
  <c r="Q5" i="37"/>
  <c r="Q4" i="37"/>
  <c r="Q12" i="37" l="1"/>
  <c r="H15" i="37" s="1"/>
  <c r="D18" i="37"/>
  <c r="F15" i="37"/>
  <c r="F18" i="37" s="1"/>
  <c r="P9" i="36"/>
  <c r="O9" i="36"/>
  <c r="N9" i="36"/>
  <c r="H13" i="36" s="1"/>
  <c r="Q8" i="36"/>
  <c r="Q7" i="36"/>
  <c r="Q6" i="36"/>
  <c r="Q5" i="36"/>
  <c r="Q4" i="36"/>
  <c r="Q9" i="36" s="1"/>
  <c r="H12" i="36" s="1"/>
  <c r="P12" i="35" l="1"/>
  <c r="O12" i="35"/>
  <c r="N12" i="35"/>
  <c r="H16" i="35" s="1"/>
  <c r="Q11" i="35"/>
  <c r="Q10" i="35"/>
  <c r="Q9" i="35"/>
  <c r="Q8" i="35"/>
  <c r="Q7" i="35"/>
  <c r="Q6" i="35"/>
  <c r="Q5" i="35"/>
  <c r="Q4" i="35"/>
  <c r="Q12" i="35" s="1"/>
  <c r="H15" i="35" s="1"/>
  <c r="P12" i="34" l="1"/>
  <c r="O12" i="34"/>
  <c r="N12" i="34"/>
  <c r="H16" i="34" s="1"/>
  <c r="Q11" i="34"/>
  <c r="Q10" i="34"/>
  <c r="Q9" i="34"/>
  <c r="Q8" i="34"/>
  <c r="Q7" i="34"/>
  <c r="Q6" i="34"/>
  <c r="Q5" i="34"/>
  <c r="Q4" i="34"/>
  <c r="Q12" i="34" l="1"/>
  <c r="H15" i="34" s="1"/>
  <c r="P12" i="33"/>
  <c r="O12" i="33"/>
  <c r="N12" i="33"/>
  <c r="H16" i="33" s="1"/>
  <c r="Q11" i="33"/>
  <c r="Q10" i="33"/>
  <c r="Q9" i="33"/>
  <c r="Q8" i="33"/>
  <c r="Q7" i="33"/>
  <c r="Q6" i="33"/>
  <c r="Q5" i="33"/>
  <c r="Q4" i="33"/>
  <c r="Q12" i="33" l="1"/>
  <c r="H15" i="33" s="1"/>
  <c r="P15" i="32"/>
  <c r="O15" i="32"/>
  <c r="N15" i="32"/>
  <c r="H19" i="32" s="1"/>
  <c r="Q14" i="32"/>
  <c r="Q13" i="32"/>
  <c r="Q12" i="32"/>
  <c r="Q11" i="32"/>
  <c r="Q10" i="32"/>
  <c r="Q9" i="32"/>
  <c r="Q8" i="32"/>
  <c r="Q7" i="32"/>
  <c r="Q6" i="32"/>
  <c r="Q5" i="32"/>
  <c r="Q4" i="32"/>
  <c r="Q15" i="32" l="1"/>
  <c r="H18" i="32" s="1"/>
  <c r="P12" i="31"/>
  <c r="O12" i="31"/>
  <c r="N12" i="31"/>
  <c r="H16" i="31" s="1"/>
  <c r="Q11" i="31"/>
  <c r="Q10" i="31"/>
  <c r="Q9" i="31"/>
  <c r="Q8" i="31"/>
  <c r="Q7" i="31"/>
  <c r="Q6" i="31"/>
  <c r="Q5" i="31"/>
  <c r="Q4" i="31"/>
  <c r="Q12" i="31" l="1"/>
  <c r="H15" i="31" s="1"/>
  <c r="P14" i="30"/>
  <c r="O14" i="30"/>
  <c r="N14" i="30"/>
  <c r="H18" i="30" s="1"/>
  <c r="Q13" i="30"/>
  <c r="Q12" i="30"/>
  <c r="Q11" i="30"/>
  <c r="Q10" i="30"/>
  <c r="Q9" i="30"/>
  <c r="Q8" i="30"/>
  <c r="Q7" i="30"/>
  <c r="Q6" i="30"/>
  <c r="Q5" i="30"/>
  <c r="Q4" i="30"/>
  <c r="Q14" i="30" l="1"/>
  <c r="H17" i="30" s="1"/>
  <c r="P12" i="29"/>
  <c r="O12" i="29"/>
  <c r="N12" i="29"/>
  <c r="H16" i="29" s="1"/>
  <c r="Q11" i="29"/>
  <c r="Q10" i="29"/>
  <c r="Q9" i="29"/>
  <c r="Q8" i="29"/>
  <c r="Q7" i="29"/>
  <c r="Q6" i="29"/>
  <c r="Q5" i="29"/>
  <c r="Q4" i="29"/>
  <c r="Q12" i="29" l="1"/>
  <c r="H15" i="29" s="1"/>
  <c r="P12" i="28"/>
  <c r="O12" i="28"/>
  <c r="N12" i="28"/>
  <c r="H16" i="28" s="1"/>
  <c r="Q11" i="28"/>
  <c r="Q10" i="28"/>
  <c r="Q9" i="28"/>
  <c r="Q8" i="28"/>
  <c r="Q7" i="28"/>
  <c r="Q6" i="28"/>
  <c r="Q5" i="28"/>
  <c r="Q4" i="28"/>
  <c r="Q12" i="28" s="1"/>
  <c r="H15" i="28" s="1"/>
  <c r="P12" i="27" l="1"/>
  <c r="O12" i="27"/>
  <c r="N12" i="27"/>
  <c r="H16" i="27" s="1"/>
  <c r="Q11" i="27"/>
  <c r="Q10" i="27"/>
  <c r="Q9" i="27"/>
  <c r="Q8" i="27"/>
  <c r="Q7" i="27"/>
  <c r="Q6" i="27"/>
  <c r="Q5" i="27"/>
  <c r="Q4" i="27"/>
  <c r="Q12" i="27" l="1"/>
  <c r="H15" i="27" s="1"/>
  <c r="P14" i="26"/>
  <c r="O14" i="26"/>
  <c r="N14" i="26"/>
  <c r="H18" i="26" s="1"/>
  <c r="Q13" i="26"/>
  <c r="Q12" i="26"/>
  <c r="Q11" i="26"/>
  <c r="Q10" i="26"/>
  <c r="Q9" i="26"/>
  <c r="Q8" i="26"/>
  <c r="Q7" i="26"/>
  <c r="Q6" i="26"/>
  <c r="Q5" i="26"/>
  <c r="Q4" i="26"/>
  <c r="Q14" i="26" l="1"/>
  <c r="H17" i="26" s="1"/>
  <c r="P12" i="25"/>
  <c r="O12" i="25"/>
  <c r="N12" i="25"/>
  <c r="H16" i="25" s="1"/>
  <c r="Q11" i="25"/>
  <c r="Q10" i="25"/>
  <c r="Q9" i="25"/>
  <c r="Q8" i="25"/>
  <c r="Q7" i="25"/>
  <c r="Q6" i="25"/>
  <c r="Q5" i="25"/>
  <c r="Q4" i="25"/>
  <c r="Q12" i="25" l="1"/>
  <c r="H15" i="25" s="1"/>
  <c r="P12" i="24"/>
  <c r="O12" i="24"/>
  <c r="N12" i="24"/>
  <c r="H16" i="24" s="1"/>
  <c r="Q11" i="24"/>
  <c r="Q10" i="24"/>
  <c r="Q9" i="24"/>
  <c r="Q8" i="24"/>
  <c r="Q7" i="24"/>
  <c r="Q6" i="24"/>
  <c r="Q5" i="24"/>
  <c r="Q4" i="24"/>
  <c r="Q12" i="24" l="1"/>
  <c r="H15" i="24" s="1"/>
  <c r="E17" i="23"/>
  <c r="D17" i="23"/>
  <c r="C17" i="23"/>
  <c r="J16" i="23"/>
  <c r="E16" i="23"/>
  <c r="D16" i="23"/>
  <c r="C16" i="23"/>
  <c r="C18" i="23" s="1"/>
  <c r="J15" i="23"/>
  <c r="E15" i="23"/>
  <c r="E18" i="23" s="1"/>
  <c r="D15" i="23"/>
  <c r="D18" i="23" s="1"/>
  <c r="J14" i="23"/>
  <c r="P12" i="23"/>
  <c r="O12" i="23"/>
  <c r="N12" i="23"/>
  <c r="H16" i="23" s="1"/>
  <c r="Q11" i="23"/>
  <c r="Q10" i="23"/>
  <c r="Q9" i="23"/>
  <c r="Q8" i="23"/>
  <c r="Q7" i="23"/>
  <c r="Q6" i="23"/>
  <c r="Q5" i="23"/>
  <c r="Q4" i="23"/>
  <c r="Q12" i="23" l="1"/>
  <c r="H15" i="23" s="1"/>
  <c r="J17" i="23"/>
  <c r="H14" i="23" s="1"/>
  <c r="F16" i="23"/>
  <c r="F17" i="23"/>
  <c r="F15" i="23"/>
  <c r="F18" i="23" s="1"/>
  <c r="P15" i="22"/>
  <c r="O15" i="22"/>
  <c r="N15" i="22"/>
  <c r="H19" i="22" s="1"/>
  <c r="Q14" i="22"/>
  <c r="Q13" i="22"/>
  <c r="Q12" i="22"/>
  <c r="Q11" i="22"/>
  <c r="Q10" i="22"/>
  <c r="Q9" i="22"/>
  <c r="Q8" i="22"/>
  <c r="Q7" i="22"/>
  <c r="Q6" i="22"/>
  <c r="Q5" i="22"/>
  <c r="Q4" i="22"/>
  <c r="Q15" i="22" l="1"/>
  <c r="H18" i="22" s="1"/>
  <c r="P13" i="21"/>
  <c r="O13" i="21"/>
  <c r="N13" i="21"/>
  <c r="H17" i="21" s="1"/>
  <c r="Q12" i="21"/>
  <c r="Q11" i="21"/>
  <c r="Q10" i="21"/>
  <c r="Q9" i="21"/>
  <c r="Q8" i="21"/>
  <c r="Q7" i="21"/>
  <c r="Q6" i="21"/>
  <c r="Q5" i="21"/>
  <c r="Q4" i="21"/>
  <c r="Q13" i="21" l="1"/>
  <c r="H16" i="21" s="1"/>
  <c r="P15" i="20"/>
  <c r="O15" i="20"/>
  <c r="N15" i="20"/>
  <c r="H19" i="20" s="1"/>
  <c r="Q14" i="20"/>
  <c r="Q13" i="20"/>
  <c r="Q12" i="20"/>
  <c r="Q11" i="20"/>
  <c r="Q10" i="20"/>
  <c r="Q9" i="20"/>
  <c r="Q8" i="20"/>
  <c r="Q7" i="20"/>
  <c r="Q6" i="20"/>
  <c r="Q5" i="20"/>
  <c r="Q4" i="20"/>
  <c r="Q15" i="20" l="1"/>
  <c r="H18" i="20" s="1"/>
  <c r="P12" i="19"/>
  <c r="O12" i="19"/>
  <c r="N12" i="19"/>
  <c r="H16" i="19" s="1"/>
  <c r="Q11" i="19"/>
  <c r="Q10" i="19"/>
  <c r="Q9" i="19"/>
  <c r="Q8" i="19"/>
  <c r="Q7" i="19"/>
  <c r="Q6" i="19"/>
  <c r="Q5" i="19"/>
  <c r="Q4" i="19"/>
  <c r="Q12" i="19" s="1"/>
  <c r="H15" i="19" s="1"/>
  <c r="O9" i="18" l="1"/>
  <c r="N9" i="18"/>
  <c r="H13" i="18" s="1"/>
  <c r="Q8" i="18"/>
  <c r="Q7" i="18"/>
  <c r="Q6" i="18"/>
  <c r="Q5" i="18"/>
  <c r="Q9" i="18" l="1"/>
  <c r="H12" i="18" s="1"/>
  <c r="P17" i="17"/>
  <c r="O17" i="17"/>
  <c r="N17" i="17"/>
  <c r="Q16" i="17"/>
  <c r="Q15" i="17"/>
  <c r="Q14" i="17"/>
  <c r="Q13" i="17"/>
  <c r="Q12" i="17"/>
  <c r="Q11" i="17"/>
  <c r="Q10" i="17"/>
  <c r="Q9" i="17"/>
  <c r="Q8" i="17"/>
  <c r="Q7" i="17"/>
  <c r="Q6" i="17"/>
  <c r="Q5" i="17"/>
  <c r="Q4" i="17"/>
  <c r="Q17" i="17" l="1"/>
  <c r="H21" i="17" s="1"/>
  <c r="P18" i="16"/>
  <c r="O18" i="16"/>
  <c r="N18" i="16"/>
  <c r="H22" i="16" s="1"/>
  <c r="Q17" i="16"/>
  <c r="Q16" i="16"/>
  <c r="Q15" i="16"/>
  <c r="Q14" i="16"/>
  <c r="Q13" i="16"/>
  <c r="Q12" i="16"/>
  <c r="Q11" i="16"/>
  <c r="Q10" i="16"/>
  <c r="Q9" i="16"/>
  <c r="Q8" i="16"/>
  <c r="Q6" i="16"/>
  <c r="Q5" i="16"/>
  <c r="Q4" i="16"/>
  <c r="Q18" i="16" l="1"/>
  <c r="H21" i="16" s="1"/>
  <c r="P12" i="15"/>
  <c r="O12" i="15"/>
  <c r="N12" i="15"/>
  <c r="H16" i="15" s="1"/>
  <c r="Q11" i="15"/>
  <c r="Q10" i="15"/>
  <c r="Q9" i="15"/>
  <c r="Q8" i="15"/>
  <c r="Q7" i="15"/>
  <c r="Q6" i="15"/>
  <c r="Q5" i="15"/>
  <c r="Q4" i="15"/>
  <c r="Q12" i="15" l="1"/>
  <c r="H15" i="15" s="1"/>
  <c r="P12" i="14"/>
  <c r="O12" i="14"/>
  <c r="N12" i="14"/>
  <c r="H16" i="14" s="1"/>
  <c r="Q11" i="14"/>
  <c r="Q10" i="14"/>
  <c r="Q9" i="14"/>
  <c r="Q8" i="14"/>
  <c r="Q7" i="14"/>
  <c r="Q6" i="14"/>
  <c r="Q5" i="14"/>
  <c r="Q4" i="14"/>
  <c r="Q12" i="14" l="1"/>
  <c r="H15" i="14" s="1"/>
  <c r="P12" i="13"/>
  <c r="O12" i="13"/>
  <c r="N12" i="13"/>
  <c r="H16" i="13" s="1"/>
  <c r="Q11" i="13"/>
  <c r="Q10" i="13"/>
  <c r="Q9" i="13"/>
  <c r="Q8" i="13"/>
  <c r="Q7" i="13"/>
  <c r="Q6" i="13"/>
  <c r="Q5" i="13"/>
  <c r="Q4" i="13"/>
  <c r="Q12" i="13" l="1"/>
  <c r="H15" i="13" s="1"/>
  <c r="P13" i="12"/>
  <c r="O13" i="12"/>
  <c r="N13" i="12"/>
  <c r="H17" i="12" s="1"/>
  <c r="Q12" i="12"/>
  <c r="Q11" i="12"/>
  <c r="Q10" i="12"/>
  <c r="Q9" i="12"/>
  <c r="Q8" i="12"/>
  <c r="Q7" i="12"/>
  <c r="Q6" i="12"/>
  <c r="Q5" i="12"/>
  <c r="Q4" i="12"/>
  <c r="Q13" i="12" l="1"/>
  <c r="H16" i="12" s="1"/>
  <c r="P14" i="11"/>
  <c r="O14" i="11"/>
  <c r="N14" i="11"/>
  <c r="H18" i="11" s="1"/>
  <c r="Q13" i="11"/>
  <c r="Q12" i="11"/>
  <c r="Q11" i="11"/>
  <c r="Q10" i="11"/>
  <c r="Q9" i="11"/>
  <c r="Q8" i="11"/>
  <c r="Q7" i="11"/>
  <c r="Q6" i="11"/>
  <c r="Q5" i="11"/>
  <c r="Q4" i="11"/>
  <c r="Q14" i="11" l="1"/>
  <c r="H17" i="11" s="1"/>
  <c r="P12" i="10"/>
  <c r="O12" i="10"/>
  <c r="N12" i="10"/>
  <c r="H16" i="10" s="1"/>
  <c r="Q11" i="10"/>
  <c r="Q10" i="10"/>
  <c r="Q12" i="10" s="1"/>
  <c r="H15" i="10" s="1"/>
  <c r="P12" i="9" l="1"/>
  <c r="O12" i="9"/>
  <c r="N12" i="9"/>
  <c r="H16" i="9" s="1"/>
  <c r="Q11" i="9"/>
  <c r="Q10" i="9"/>
  <c r="Q9" i="9"/>
  <c r="Q8" i="9"/>
  <c r="Q7" i="9"/>
  <c r="Q6" i="9"/>
  <c r="Q5" i="9"/>
  <c r="Q4" i="9"/>
  <c r="Q12" i="9" l="1"/>
  <c r="H15" i="9" s="1"/>
  <c r="P16" i="8" l="1"/>
  <c r="E19" i="8" s="1"/>
  <c r="O16" i="8"/>
  <c r="D19" i="8" s="1"/>
  <c r="F19" i="8" s="1"/>
  <c r="F22" i="8" s="1"/>
  <c r="N16" i="8"/>
  <c r="Q15" i="8"/>
  <c r="Q14" i="8"/>
  <c r="Q13" i="8"/>
  <c r="Q12" i="8"/>
  <c r="Q11" i="8"/>
  <c r="Q10" i="8"/>
  <c r="Q9" i="8"/>
  <c r="Q8" i="8"/>
  <c r="Q7" i="8"/>
  <c r="Q6" i="8"/>
  <c r="Q5" i="8"/>
  <c r="Q4" i="8"/>
  <c r="Q16" i="8" l="1"/>
  <c r="H19" i="8" s="1"/>
  <c r="C19" i="8"/>
  <c r="H20" i="8"/>
  <c r="P13" i="7"/>
  <c r="O13" i="7"/>
  <c r="N13" i="7"/>
  <c r="H17" i="7" s="1"/>
  <c r="Q12" i="7"/>
  <c r="Q11" i="7"/>
  <c r="Q10" i="7"/>
  <c r="Q9" i="7"/>
  <c r="Q8" i="7"/>
  <c r="Q7" i="7"/>
  <c r="Q6" i="7"/>
  <c r="Q5" i="7"/>
  <c r="Q4" i="7"/>
  <c r="Q13" i="7" l="1"/>
  <c r="H16" i="7" s="1"/>
  <c r="P12" i="6"/>
  <c r="O12" i="6"/>
  <c r="N12" i="6"/>
  <c r="H16" i="6" s="1"/>
  <c r="Q11" i="6"/>
  <c r="Q10" i="6"/>
  <c r="Q9" i="6"/>
  <c r="Q8" i="6"/>
  <c r="Q7" i="6"/>
  <c r="Q6" i="6"/>
  <c r="Q5" i="6"/>
  <c r="Q4" i="6"/>
  <c r="Q12" i="6" l="1"/>
  <c r="H15" i="6" s="1"/>
  <c r="P18" i="5"/>
  <c r="O18" i="5"/>
  <c r="N18" i="5"/>
  <c r="H22" i="5" s="1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18" i="5" s="1"/>
  <c r="H21" i="5" s="1"/>
  <c r="Q11" i="4" l="1"/>
  <c r="H14" i="4" s="1"/>
  <c r="P11" i="4"/>
  <c r="O11" i="4"/>
  <c r="N11" i="4"/>
  <c r="H15" i="4" s="1"/>
  <c r="E18" i="3" l="1"/>
  <c r="D18" i="3"/>
  <c r="C18" i="3"/>
  <c r="J17" i="3"/>
  <c r="H14" i="3" s="1"/>
  <c r="F17" i="3"/>
  <c r="F16" i="3"/>
  <c r="F18" i="3" s="1"/>
  <c r="P12" i="3"/>
  <c r="O12" i="3"/>
  <c r="N12" i="3"/>
  <c r="H16" i="3" s="1"/>
  <c r="Q11" i="3"/>
  <c r="Q10" i="3"/>
  <c r="Q9" i="3"/>
  <c r="Q8" i="3"/>
  <c r="Q7" i="3"/>
  <c r="Q6" i="3"/>
  <c r="Q5" i="3"/>
  <c r="Q4" i="3"/>
  <c r="F12" i="18"/>
  <c r="J12" i="18"/>
  <c r="D15" i="18"/>
  <c r="J13" i="18"/>
  <c r="E15" i="18"/>
  <c r="C15" i="18"/>
  <c r="F14" i="18"/>
  <c r="F13" i="18"/>
  <c r="J11" i="18"/>
  <c r="Q12" i="3" l="1"/>
  <c r="H15" i="3" s="1"/>
  <c r="J14" i="18"/>
  <c r="H11" i="18" s="1"/>
  <c r="F15" i="18"/>
  <c r="J13" i="36"/>
  <c r="J12" i="36"/>
  <c r="D15" i="36"/>
  <c r="C14" i="36"/>
  <c r="F13" i="36"/>
  <c r="C13" i="36"/>
  <c r="C15" i="36" s="1"/>
  <c r="J11" i="36"/>
  <c r="J14" i="36" s="1"/>
  <c r="H11" i="36" s="1"/>
  <c r="E15" i="36"/>
  <c r="F14" i="36"/>
  <c r="F12" i="36" l="1"/>
  <c r="F15" i="36" s="1"/>
  <c r="J14" i="42"/>
  <c r="H11" i="42" s="1"/>
  <c r="C15" i="42"/>
  <c r="D15" i="42"/>
  <c r="E13" i="42" l="1"/>
  <c r="F13" i="42" s="1"/>
  <c r="E14" i="42"/>
  <c r="F14" i="42" s="1"/>
  <c r="E12" i="42"/>
  <c r="J17" i="48"/>
  <c r="H14" i="48" s="1"/>
  <c r="F17" i="48"/>
  <c r="D18" i="48"/>
  <c r="E18" i="48"/>
  <c r="F15" i="48"/>
  <c r="E15" i="42" l="1"/>
  <c r="F12" i="42"/>
  <c r="F15" i="42" s="1"/>
  <c r="C18" i="48"/>
  <c r="F16" i="48"/>
  <c r="F18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00000000-0006-0000-27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学校コードは変更しないでぐたさい
</t>
        </r>
      </text>
    </comment>
  </commentList>
</comments>
</file>

<file path=xl/sharedStrings.xml><?xml version="1.0" encoding="utf-8"?>
<sst xmlns="http://schemas.openxmlformats.org/spreadsheetml/2006/main" count="5838" uniqueCount="3786">
  <si>
    <t>【０1．北北海道連盟】</t>
    <rPh sb="4" eb="5">
      <t>キタ</t>
    </rPh>
    <rPh sb="5" eb="8">
      <t>ホッカイドウ</t>
    </rPh>
    <rPh sb="8" eb="10">
      <t>レンメイ</t>
    </rPh>
    <phoneticPr fontId="7"/>
  </si>
  <si>
    <t>コード</t>
    <phoneticPr fontId="7"/>
  </si>
  <si>
    <t>学校名</t>
    <rPh sb="0" eb="3">
      <t>フリガナ</t>
    </rPh>
    <phoneticPr fontId="7"/>
  </si>
  <si>
    <t xml:space="preserve">全・定・分
</t>
    <rPh sb="0" eb="1">
      <t>ゼン</t>
    </rPh>
    <rPh sb="2" eb="3">
      <t>サダム</t>
    </rPh>
    <rPh sb="4" eb="5">
      <t>ブン</t>
    </rPh>
    <phoneticPr fontId="7"/>
  </si>
  <si>
    <t>〒</t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</si>
  <si>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</si>
  <si>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</si>
  <si>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ＦＡＸ番号</t>
    <rPh sb="3" eb="5">
      <t>バンゴウ</t>
    </rPh>
    <phoneticPr fontId="7"/>
  </si>
  <si>
    <t>電子メール</t>
    <rPh sb="0" eb="2">
      <t>デンシ</t>
    </rPh>
    <phoneticPr fontId="7"/>
  </si>
  <si>
    <t>ＵＲＬ</t>
    <phoneticPr fontId="7"/>
  </si>
  <si>
    <t>校長名</t>
    <rPh sb="0" eb="3">
      <t>フリガナ</t>
    </rPh>
    <phoneticPr fontId="13"/>
  </si>
  <si>
    <t>顧問教師名</t>
    <rPh sb="0" eb="2">
      <t>フリガナ</t>
    </rPh>
    <phoneticPr fontId="13"/>
  </si>
  <si>
    <t>会長名</t>
    <rPh sb="0" eb="3">
      <t>フリガナ</t>
    </rPh>
    <phoneticPr fontId="13"/>
  </si>
  <si>
    <t>学級数</t>
    <rPh sb="0" eb="3">
      <t>ガッキュウスウ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</si>
  <si>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</si>
  <si>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</si>
  <si>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男女計</t>
    <rPh sb="0" eb="2">
      <t>ダンジョ</t>
    </rPh>
    <rPh sb="2" eb="3">
      <t>ケイ</t>
    </rPh>
    <phoneticPr fontId="7"/>
  </si>
  <si>
    <t>旭川農業高等学校</t>
    <rPh sb="0" eb="8">
      <t>アサヒカワノウギョウコウトウガッコウ</t>
    </rPh>
    <phoneticPr fontId="14"/>
  </si>
  <si>
    <t>全</t>
    <rPh sb="0" eb="1">
      <t>ゼン</t>
    </rPh>
    <phoneticPr fontId="7"/>
  </si>
  <si>
    <t>０７９－８４３１</t>
    <phoneticPr fontId="14"/>
  </si>
  <si>
    <t>旭川市永山町14丁目153番地</t>
  </si>
  <si>
    <t>0166-48-2887</t>
    <phoneticPr fontId="14"/>
  </si>
  <si>
    <t>0166-48-1360</t>
    <phoneticPr fontId="7"/>
  </si>
  <si>
    <t>kyokuno-ffj@hokkaido-c.ed.jp</t>
    <phoneticPr fontId="14"/>
  </si>
  <si>
    <t>http://www.kyokuno.hokkaido-c.ed.jp</t>
  </si>
  <si>
    <t>近江勉</t>
    <rPh sb="0" eb="2">
      <t>オウミ</t>
    </rPh>
    <rPh sb="2" eb="3">
      <t>ツトム</t>
    </rPh>
    <phoneticPr fontId="14"/>
  </si>
  <si>
    <t>沼田　雅美</t>
    <rPh sb="0" eb="2">
      <t>ヌマタ</t>
    </rPh>
    <rPh sb="3" eb="5">
      <t>マサミ</t>
    </rPh>
    <phoneticPr fontId="14"/>
  </si>
  <si>
    <t>三島　悠斗</t>
    <rPh sb="0" eb="2">
      <t>ミシマ</t>
    </rPh>
    <rPh sb="3" eb="5">
      <t>ハルト</t>
    </rPh>
    <phoneticPr fontId="14"/>
  </si>
  <si>
    <t>名寄産業高等学校</t>
    <rPh sb="0" eb="8">
      <t>ナヨロサンギョウコウトウガッコウ</t>
    </rPh>
    <phoneticPr fontId="14"/>
  </si>
  <si>
    <t>全</t>
    <rPh sb="0" eb="1">
      <t>ゼン</t>
    </rPh>
    <phoneticPr fontId="14"/>
  </si>
  <si>
    <t>０９６－００６３</t>
    <phoneticPr fontId="14"/>
  </si>
  <si>
    <t>名寄市字緑丘3番地3</t>
  </si>
  <si>
    <t>01654-2-4191</t>
  </si>
  <si>
    <t>01654-2-4192</t>
  </si>
  <si>
    <t>NSK-FFJ@hokkaido-c.ed.jp</t>
  </si>
  <si>
    <t>http://www.nayorosangyou.hokkaido-c.ed.jp</t>
  </si>
  <si>
    <t>八丁　正樹</t>
    <rPh sb="0" eb="2">
      <t>ハッチョウ</t>
    </rPh>
    <rPh sb="3" eb="5">
      <t>マサキ</t>
    </rPh>
    <phoneticPr fontId="14"/>
  </si>
  <si>
    <t>樋口　達也</t>
    <rPh sb="0" eb="2">
      <t>ヒグチ</t>
    </rPh>
    <rPh sb="3" eb="5">
      <t>タツヤ</t>
    </rPh>
    <phoneticPr fontId="14"/>
  </si>
  <si>
    <t>鎌田　智記</t>
    <rPh sb="0" eb="2">
      <t>カマタ</t>
    </rPh>
    <rPh sb="3" eb="5">
      <t>トモキ</t>
    </rPh>
    <phoneticPr fontId="14"/>
  </si>
  <si>
    <t>剣淵高等学校</t>
    <rPh sb="0" eb="6">
      <t>ケンブチコウトウガッコウ</t>
    </rPh>
    <phoneticPr fontId="14"/>
  </si>
  <si>
    <t>０９８－０３３８</t>
    <phoneticPr fontId="14"/>
  </si>
  <si>
    <t>上川郡剣淵町仲町22番1号</t>
  </si>
  <si>
    <t>0165-34-2549</t>
  </si>
  <si>
    <t>0165-34-2694</t>
  </si>
  <si>
    <t>kenko@bz01.plala.or.jp</t>
  </si>
  <si>
    <t>https://www.kembuchi-hs.jp/</t>
  </si>
  <si>
    <t>齋藤　克幸</t>
    <rPh sb="0" eb="2">
      <t>サイトウ</t>
    </rPh>
    <rPh sb="3" eb="5">
      <t>カツユキ</t>
    </rPh>
    <phoneticPr fontId="14"/>
  </si>
  <si>
    <t>平沢　駿太</t>
    <rPh sb="0" eb="2">
      <t>ヒラサワ</t>
    </rPh>
    <rPh sb="3" eb="5">
      <t>シュンタ</t>
    </rPh>
    <phoneticPr fontId="14"/>
  </si>
  <si>
    <t>芳賀　大陽</t>
    <rPh sb="0" eb="2">
      <t>ハガ</t>
    </rPh>
    <rPh sb="3" eb="5">
      <t>タイヨウ</t>
    </rPh>
    <phoneticPr fontId="14"/>
  </si>
  <si>
    <t>遠別農業高等学校</t>
    <rPh sb="0" eb="8">
      <t>エンベツノウギョウコウトウガッコウ</t>
    </rPh>
    <phoneticPr fontId="14"/>
  </si>
  <si>
    <t>０９８－３５４１</t>
    <phoneticPr fontId="14"/>
  </si>
  <si>
    <t>天塩郡遠別町字北浜74番地</t>
  </si>
  <si>
    <t>01632-7-2551</t>
  </si>
  <si>
    <t>01632-7-2376</t>
  </si>
  <si>
    <t>enbetsunougyou-z0@hokkaido-c.ed.jp</t>
  </si>
  <si>
    <t>http://www.enbetsunougyou.hokkaido-c.ed.jp/</t>
  </si>
  <si>
    <t>芳賀　雄太</t>
    <rPh sb="0" eb="2">
      <t>ハガ</t>
    </rPh>
    <rPh sb="3" eb="5">
      <t>ユウタ</t>
    </rPh>
    <phoneticPr fontId="14"/>
  </si>
  <si>
    <t>石田　香蓮</t>
    <rPh sb="0" eb="2">
      <t>イシダ</t>
    </rPh>
    <rPh sb="3" eb="4">
      <t>カ</t>
    </rPh>
    <rPh sb="4" eb="5">
      <t>レン</t>
    </rPh>
    <phoneticPr fontId="14"/>
  </si>
  <si>
    <t>鳶坂　升蔵</t>
    <rPh sb="0" eb="1">
      <t>トビ</t>
    </rPh>
    <rPh sb="1" eb="2">
      <t>サカ</t>
    </rPh>
    <rPh sb="3" eb="4">
      <t>ショウ</t>
    </rPh>
    <rPh sb="4" eb="5">
      <t>ゾウ</t>
    </rPh>
    <phoneticPr fontId="14"/>
  </si>
  <si>
    <t>幌加内高等学校</t>
    <rPh sb="0" eb="7">
      <t>ホロカナイコウトウガッコウ</t>
    </rPh>
    <phoneticPr fontId="14"/>
  </si>
  <si>
    <t>定</t>
    <rPh sb="0" eb="1">
      <t>テイ</t>
    </rPh>
    <phoneticPr fontId="14"/>
  </si>
  <si>
    <t>０７４－０４９５</t>
    <phoneticPr fontId="14"/>
  </si>
  <si>
    <t>雨竜郡幌加内町字平和</t>
  </si>
  <si>
    <t>0165-35-2405</t>
  </si>
  <si>
    <t>0165-35-3477</t>
  </si>
  <si>
    <t>horokou-ha@bz04.plala.or.jp</t>
  </si>
  <si>
    <t>https://horokou.ed.jp/</t>
  </si>
  <si>
    <t>後藤　卓</t>
    <rPh sb="0" eb="2">
      <t>ゴトウ</t>
    </rPh>
    <rPh sb="3" eb="4">
      <t>タク</t>
    </rPh>
    <phoneticPr fontId="14"/>
  </si>
  <si>
    <t>大森　拓</t>
    <rPh sb="0" eb="2">
      <t>オオモリ</t>
    </rPh>
    <rPh sb="3" eb="4">
      <t>タク</t>
    </rPh>
    <phoneticPr fontId="14"/>
  </si>
  <si>
    <t>林　楓太</t>
    <rPh sb="0" eb="1">
      <t>ハヤシ</t>
    </rPh>
    <rPh sb="2" eb="3">
      <t>フウ</t>
    </rPh>
    <rPh sb="3" eb="4">
      <t>タ</t>
    </rPh>
    <phoneticPr fontId="14"/>
  </si>
  <si>
    <t>新十津川農業高等学校</t>
    <rPh sb="0" eb="4">
      <t>シントツカワ</t>
    </rPh>
    <rPh sb="4" eb="6">
      <t>ノウギョウ</t>
    </rPh>
    <rPh sb="6" eb="8">
      <t>コウトウ</t>
    </rPh>
    <rPh sb="8" eb="10">
      <t>ガッコウ</t>
    </rPh>
    <phoneticPr fontId="14"/>
  </si>
  <si>
    <t>０７３－１１０３</t>
    <phoneticPr fontId="14"/>
  </si>
  <si>
    <t>樺戸郡新十津川町字中央13番地</t>
    <rPh sb="13" eb="15">
      <t>バンチ</t>
    </rPh>
    <phoneticPr fontId="7"/>
  </si>
  <si>
    <t>0125-76-2621</t>
  </si>
  <si>
    <t>0125-76-2292</t>
  </si>
  <si>
    <t>shintotsukawanougyou-z1@hokkaido-c.ed.jp</t>
  </si>
  <si>
    <t>http://www.shintotsukawanougyou.hokkaido-c.ed.jp/</t>
  </si>
  <si>
    <t>山城　誠</t>
    <rPh sb="0" eb="2">
      <t>ヤマシロ</t>
    </rPh>
    <rPh sb="3" eb="4">
      <t>マコト</t>
    </rPh>
    <phoneticPr fontId="14"/>
  </si>
  <si>
    <t>柴田　莉音</t>
    <rPh sb="0" eb="2">
      <t>シバタ</t>
    </rPh>
    <rPh sb="3" eb="5">
      <t>リオン</t>
    </rPh>
    <phoneticPr fontId="14"/>
  </si>
  <si>
    <t>富良野緑峰高等学校</t>
    <rPh sb="0" eb="9">
      <t>フラノリョクホウコウトウガッコウ</t>
    </rPh>
    <phoneticPr fontId="14"/>
  </si>
  <si>
    <t>０７６－００３７</t>
    <phoneticPr fontId="14"/>
  </si>
  <si>
    <t>富良野市西町1番1号</t>
  </si>
  <si>
    <t>0167-22-2594</t>
  </si>
  <si>
    <t>furanoryokuho-z0@hokkaido-c.ed.jp</t>
  </si>
  <si>
    <t>http://www.furanoryokuho.hokkaido-c.ed.jp</t>
  </si>
  <si>
    <t>小野　博道</t>
    <rPh sb="0" eb="2">
      <t>オノ</t>
    </rPh>
    <rPh sb="3" eb="5">
      <t>ヒロミチ</t>
    </rPh>
    <phoneticPr fontId="14"/>
  </si>
  <si>
    <t>三木　崇裕</t>
    <rPh sb="0" eb="2">
      <t>ミキ</t>
    </rPh>
    <rPh sb="3" eb="5">
      <t>タカヒロ</t>
    </rPh>
    <phoneticPr fontId="14"/>
  </si>
  <si>
    <t>岡野　花菜</t>
    <rPh sb="0" eb="2">
      <t>オカノ</t>
    </rPh>
    <rPh sb="3" eb="5">
      <t>カナ</t>
    </rPh>
    <phoneticPr fontId="14"/>
  </si>
  <si>
    <t>深川東高等学校</t>
    <rPh sb="0" eb="7">
      <t>フカガワヒガシコウトウガッコウ</t>
    </rPh>
    <phoneticPr fontId="14"/>
  </si>
  <si>
    <t>０７４－０００８</t>
    <phoneticPr fontId="14"/>
  </si>
  <si>
    <t>深川市8条5番10号</t>
  </si>
  <si>
    <t>0164-23-3561</t>
  </si>
  <si>
    <t>0164-23-3562</t>
  </si>
  <si>
    <t>fukatoko-z0@hokkaido-c.ed.jp</t>
  </si>
  <si>
    <t>http://www.fukatoko.hokkaido-c.ed.jp/</t>
  </si>
  <si>
    <t>石谷　正</t>
    <rPh sb="0" eb="2">
      <t>イシタニ</t>
    </rPh>
    <rPh sb="3" eb="4">
      <t>タダシ</t>
    </rPh>
    <phoneticPr fontId="14"/>
  </si>
  <si>
    <t>木原　健一</t>
    <rPh sb="0" eb="2">
      <t>キハラ</t>
    </rPh>
    <rPh sb="3" eb="5">
      <t>ケンイチ</t>
    </rPh>
    <phoneticPr fontId="14"/>
  </si>
  <si>
    <t>但木　詩音</t>
    <rPh sb="0" eb="2">
      <t>タダキ</t>
    </rPh>
    <rPh sb="3" eb="5">
      <t>シオン</t>
    </rPh>
    <phoneticPr fontId="14"/>
  </si>
  <si>
    <t>合計</t>
    <rPh sb="0" eb="2">
      <t>ゴウケイ</t>
    </rPh>
    <phoneticPr fontId="14"/>
  </si>
  <si>
    <t>男子</t>
    <rPh sb="0" eb="2">
      <t>ダンシ</t>
    </rPh>
    <phoneticPr fontId="7"/>
  </si>
  <si>
    <t>女子</t>
    <rPh sb="0" eb="2">
      <t>ジョシ</t>
    </rPh>
    <phoneticPr fontId="7"/>
  </si>
  <si>
    <t>計</t>
    <rPh sb="0" eb="1">
      <t>ケイ</t>
    </rPh>
    <phoneticPr fontId="7"/>
  </si>
  <si>
    <t>クラブ数</t>
    <rPh sb="3" eb="4">
      <t>スウ</t>
    </rPh>
    <phoneticPr fontId="7"/>
  </si>
  <si>
    <t>全日制加盟校</t>
    <rPh sb="0" eb="3">
      <t>ゼンニチセイ</t>
    </rPh>
    <rPh sb="3" eb="6">
      <t>カメイコウ</t>
    </rPh>
    <phoneticPr fontId="7"/>
  </si>
  <si>
    <t>クラブ員数</t>
    <rPh sb="3" eb="4">
      <t>イン</t>
    </rPh>
    <rPh sb="4" eb="5">
      <t>スウ</t>
    </rPh>
    <phoneticPr fontId="7"/>
  </si>
  <si>
    <t>定時制加盟校</t>
    <rPh sb="0" eb="3">
      <t>テイジセイ</t>
    </rPh>
    <rPh sb="3" eb="6">
      <t>カメイコウ</t>
    </rPh>
    <phoneticPr fontId="7"/>
  </si>
  <si>
    <t>定</t>
    <rPh sb="0" eb="1">
      <t>テイ</t>
    </rPh>
    <phoneticPr fontId="7"/>
  </si>
  <si>
    <t>分校加盟校</t>
    <rPh sb="0" eb="2">
      <t>ブンコウ</t>
    </rPh>
    <rPh sb="2" eb="5">
      <t>カメイコウ</t>
    </rPh>
    <phoneticPr fontId="7"/>
  </si>
  <si>
    <t>分</t>
    <rPh sb="0" eb="1">
      <t>ブン</t>
    </rPh>
    <phoneticPr fontId="7"/>
  </si>
  <si>
    <t>合　　　　　計</t>
    <rPh sb="0" eb="1">
      <t>ゴウ</t>
    </rPh>
    <rPh sb="6" eb="7">
      <t>ケイ</t>
    </rPh>
    <phoneticPr fontId="7"/>
  </si>
  <si>
    <t>【０２．東北海道連盟】</t>
    <rPh sb="4" eb="5">
      <t>ヒガシ</t>
    </rPh>
    <rPh sb="5" eb="8">
      <t>ホッカイドウ</t>
    </rPh>
    <rPh sb="8" eb="10">
      <t>レンメイ</t>
    </rPh>
    <phoneticPr fontId="7"/>
  </si>
  <si>
    <t>全</t>
    <rPh sb="0" eb="1">
      <t>ゼン</t>
    </rPh>
    <phoneticPr fontId="2"/>
  </si>
  <si>
    <t>〒088-2682</t>
  </si>
  <si>
    <t>標津郡中標津町計根別南2条西1丁目1番地１</t>
    <rPh sb="0" eb="3">
      <t>シベツグン</t>
    </rPh>
    <rPh sb="3" eb="7">
      <t>ナカシベツチョウ</t>
    </rPh>
    <rPh sb="7" eb="8">
      <t>ケイ</t>
    </rPh>
    <rPh sb="8" eb="9">
      <t>ネ</t>
    </rPh>
    <rPh sb="9" eb="10">
      <t>ベツ</t>
    </rPh>
    <rPh sb="10" eb="11">
      <t>ミナミ</t>
    </rPh>
    <rPh sb="12" eb="13">
      <t>ジョウ</t>
    </rPh>
    <rPh sb="13" eb="14">
      <t>ニシ</t>
    </rPh>
    <rPh sb="15" eb="17">
      <t>チョウメ</t>
    </rPh>
    <rPh sb="18" eb="20">
      <t>バンチ</t>
    </rPh>
    <phoneticPr fontId="2"/>
  </si>
  <si>
    <t>0153-78-2053</t>
  </si>
  <si>
    <t>0153-78-2465</t>
  </si>
  <si>
    <t xml:space="preserve">nakashibetsu.agri.ffj@gmail.com </t>
    <phoneticPr fontId="14"/>
  </si>
  <si>
    <t xml:space="preserve">https://www.nakashibetsu.jp/nagri/ </t>
    <phoneticPr fontId="14"/>
  </si>
  <si>
    <t>篠原　圭</t>
    <rPh sb="0" eb="4">
      <t>シノハラ　ケイ</t>
    </rPh>
    <phoneticPr fontId="22"/>
  </si>
  <si>
    <t>河野　一良</t>
    <rPh sb="0" eb="2">
      <t>コウノ</t>
    </rPh>
    <rPh sb="3" eb="5">
      <t>カズヨシ</t>
    </rPh>
    <phoneticPr fontId="22"/>
  </si>
  <si>
    <t>澤田　蒼汰</t>
    <rPh sb="0" eb="2">
      <t>サワダ</t>
    </rPh>
    <rPh sb="3" eb="5">
      <t>ソウタ</t>
    </rPh>
    <phoneticPr fontId="22"/>
  </si>
  <si>
    <t>〒086-0214</t>
  </si>
  <si>
    <t>野付郡別海町別海緑町70番地1</t>
    <rPh sb="0" eb="3">
      <t>ノツケグン</t>
    </rPh>
    <rPh sb="3" eb="6">
      <t>ベツカイチョウ</t>
    </rPh>
    <rPh sb="6" eb="8">
      <t>ベツカイ</t>
    </rPh>
    <rPh sb="8" eb="9">
      <t>ミドリ</t>
    </rPh>
    <rPh sb="9" eb="10">
      <t>マチ</t>
    </rPh>
    <rPh sb="12" eb="14">
      <t>バンチ</t>
    </rPh>
    <phoneticPr fontId="2"/>
  </si>
  <si>
    <t>0153-75-2053</t>
  </si>
  <si>
    <t>0153-75-2263</t>
  </si>
  <si>
    <t>bekkai-z5@hokkaido-c.ed.jp</t>
  </si>
  <si>
    <t>http://www.bekkai.hokkaido-c.ed.jp</t>
  </si>
  <si>
    <t>織井　恒</t>
    <rPh sb="0" eb="2">
      <t>オリイ</t>
    </rPh>
    <rPh sb="3" eb="4">
      <t>コウ</t>
    </rPh>
    <phoneticPr fontId="22"/>
  </si>
  <si>
    <t>山田　梨帆</t>
    <rPh sb="0" eb="2">
      <t>ヤマダ</t>
    </rPh>
    <rPh sb="3" eb="5">
      <t>リホ</t>
    </rPh>
    <phoneticPr fontId="22"/>
  </si>
  <si>
    <t>庄司　敬貴</t>
    <rPh sb="0" eb="2">
      <t>ショウジ</t>
    </rPh>
    <rPh sb="3" eb="5">
      <t>ヒロタカ</t>
    </rPh>
    <phoneticPr fontId="22"/>
  </si>
  <si>
    <t>〒092-0017</t>
  </si>
  <si>
    <t>網走郡美幌町報徳94番地</t>
    <rPh sb="0" eb="3">
      <t>アバシリグン</t>
    </rPh>
    <rPh sb="3" eb="6">
      <t>ビホロチョウ</t>
    </rPh>
    <rPh sb="6" eb="8">
      <t>ホウトク</t>
    </rPh>
    <rPh sb="10" eb="12">
      <t>バンチ</t>
    </rPh>
    <phoneticPr fontId="2"/>
  </si>
  <si>
    <t>0152-73-4136</t>
  </si>
  <si>
    <t>0152-73-4137</t>
  </si>
  <si>
    <t>bihoro-high-z1@hokkaido-c.ed.jp</t>
  </si>
  <si>
    <t>http://www.bihoro-high.hokkaido.-c.ed.jp</t>
  </si>
  <si>
    <t>酒井　徹雄</t>
    <rPh sb="0" eb="2">
      <t>サカイ</t>
    </rPh>
    <rPh sb="3" eb="5">
      <t>テツオ</t>
    </rPh>
    <phoneticPr fontId="22"/>
  </si>
  <si>
    <t>神頭　大介</t>
    <rPh sb="0" eb="1">
      <t>カン</t>
    </rPh>
    <rPh sb="1" eb="2">
      <t>トウ</t>
    </rPh>
    <rPh sb="3" eb="5">
      <t>ダイスケ</t>
    </rPh>
    <phoneticPr fontId="22"/>
  </si>
  <si>
    <t>松井　静哉</t>
    <rPh sb="0" eb="2">
      <t>マツイ</t>
    </rPh>
    <rPh sb="3" eb="5">
      <t>シズヤ</t>
    </rPh>
    <phoneticPr fontId="22"/>
  </si>
  <si>
    <t>〒088-2313</t>
  </si>
  <si>
    <t>川上郡標茶町常盤10丁目1番地</t>
    <rPh sb="0" eb="2">
      <t>カワカミ</t>
    </rPh>
    <rPh sb="2" eb="3">
      <t>グン</t>
    </rPh>
    <rPh sb="3" eb="6">
      <t>シベチャチョウ</t>
    </rPh>
    <rPh sb="6" eb="8">
      <t>トキワ</t>
    </rPh>
    <rPh sb="10" eb="12">
      <t>チョウメ</t>
    </rPh>
    <rPh sb="13" eb="15">
      <t>バンチ</t>
    </rPh>
    <phoneticPr fontId="2"/>
  </si>
  <si>
    <t>015-485-2049</t>
  </si>
  <si>
    <t>015-485-2067</t>
  </si>
  <si>
    <t>shibecha-nouku@hokkaido-c.ed.jp</t>
  </si>
  <si>
    <t>http://www.shibecha-h.ed.jp/</t>
  </si>
  <si>
    <t>小森　章史</t>
    <rPh sb="0" eb="2">
      <t>コモリ</t>
    </rPh>
    <rPh sb="3" eb="5">
      <t>アキフミ</t>
    </rPh>
    <phoneticPr fontId="22"/>
  </si>
  <si>
    <t>八重樫真由美</t>
    <rPh sb="0" eb="3">
      <t>ヤエガシ</t>
    </rPh>
    <rPh sb="3" eb="6">
      <t>マユミ</t>
    </rPh>
    <phoneticPr fontId="22"/>
  </si>
  <si>
    <t>河合　恵</t>
    <rPh sb="0" eb="2">
      <t>カワイ</t>
    </rPh>
    <rPh sb="3" eb="4">
      <t>メグミ</t>
    </rPh>
    <phoneticPr fontId="22"/>
  </si>
  <si>
    <t>〒080-1249</t>
  </si>
  <si>
    <t>河東郡士幌町上音更21番地15</t>
    <rPh sb="0" eb="3">
      <t>カトウグン</t>
    </rPh>
    <rPh sb="3" eb="6">
      <t>シホロチョウ</t>
    </rPh>
    <rPh sb="6" eb="9">
      <t>カミオトフケ</t>
    </rPh>
    <rPh sb="11" eb="13">
      <t>バンチ</t>
    </rPh>
    <phoneticPr fontId="2"/>
  </si>
  <si>
    <t>01564-5-3121</t>
  </si>
  <si>
    <t>01564-5-4130</t>
  </si>
  <si>
    <t>shihoronoujyoubu@gmail.com</t>
  </si>
  <si>
    <t>http://www.shihoro-highschool.com</t>
  </si>
  <si>
    <t>齋藤　讓一</t>
    <rPh sb="0" eb="2">
      <t>サイトウ</t>
    </rPh>
    <rPh sb="3" eb="5">
      <t>ジョウイチ</t>
    </rPh>
    <phoneticPr fontId="23"/>
  </si>
  <si>
    <t>森　美里</t>
    <rPh sb="0" eb="1">
      <t>モリ</t>
    </rPh>
    <rPh sb="2" eb="4">
      <t>ミサト</t>
    </rPh>
    <phoneticPr fontId="22"/>
  </si>
  <si>
    <t>木村　萌</t>
    <rPh sb="0" eb="2">
      <t>キムラ</t>
    </rPh>
    <rPh sb="3" eb="4">
      <t>モエ</t>
    </rPh>
    <phoneticPr fontId="22"/>
  </si>
  <si>
    <t>〒089-1501</t>
  </si>
  <si>
    <t>河西郡更別村字更別基線95番地</t>
    <rPh sb="0" eb="2">
      <t>カセイ</t>
    </rPh>
    <rPh sb="2" eb="3">
      <t>グン</t>
    </rPh>
    <rPh sb="3" eb="6">
      <t>サラベツムラ</t>
    </rPh>
    <rPh sb="6" eb="7">
      <t>アザ</t>
    </rPh>
    <rPh sb="7" eb="9">
      <t>サラベツ</t>
    </rPh>
    <rPh sb="9" eb="11">
      <t>キセン</t>
    </rPh>
    <rPh sb="13" eb="15">
      <t>バンチ</t>
    </rPh>
    <phoneticPr fontId="2"/>
  </si>
  <si>
    <t>0155-52-2362</t>
  </si>
  <si>
    <t>0155-52-2261</t>
  </si>
  <si>
    <t>sarabetsu-jm@hokkaido-c.ed.jp</t>
  </si>
  <si>
    <t>http://www.sarabetsunougyou.hokkaido-c.ed.jp</t>
  </si>
  <si>
    <t>渡邉　琢益　</t>
    <rPh sb="0" eb="2">
      <t>ワタナベ</t>
    </rPh>
    <rPh sb="3" eb="5">
      <t>タクミ</t>
    </rPh>
    <phoneticPr fontId="22"/>
  </si>
  <si>
    <t>髙谷　健介</t>
    <rPh sb="0" eb="2">
      <t>タカヤ</t>
    </rPh>
    <rPh sb="3" eb="5">
      <t>ケンスケ</t>
    </rPh>
    <phoneticPr fontId="22"/>
  </si>
  <si>
    <t>〒080-0834</t>
  </si>
  <si>
    <t>帯広市稲田町西1線9番地</t>
    <rPh sb="0" eb="3">
      <t>オビヒロシ</t>
    </rPh>
    <rPh sb="3" eb="5">
      <t>イナダ</t>
    </rPh>
    <rPh sb="5" eb="6">
      <t>マチ</t>
    </rPh>
    <rPh sb="6" eb="7">
      <t>ニシ</t>
    </rPh>
    <rPh sb="8" eb="9">
      <t>セン</t>
    </rPh>
    <rPh sb="10" eb="12">
      <t>バンチ</t>
    </rPh>
    <phoneticPr fontId="2"/>
  </si>
  <si>
    <t>0155-48-3051</t>
  </si>
  <si>
    <t>0155-48-3052</t>
  </si>
  <si>
    <t>obino-ffo@hokkaido-c.ed.jp</t>
  </si>
  <si>
    <t>http://www.obino.hokkaido-c.ed.jp/</t>
  </si>
  <si>
    <t>佐藤　裕二</t>
    <rPh sb="0" eb="2">
      <t>サトウ</t>
    </rPh>
    <rPh sb="3" eb="5">
      <t>ユウジ</t>
    </rPh>
    <phoneticPr fontId="22"/>
  </si>
  <si>
    <t>進藤　央斗羽</t>
    <rPh sb="0" eb="2">
      <t>シンドウ</t>
    </rPh>
    <rPh sb="3" eb="4">
      <t>オ</t>
    </rPh>
    <rPh sb="4" eb="5">
      <t>ト</t>
    </rPh>
    <rPh sb="5" eb="6">
      <t>ワ</t>
    </rPh>
    <phoneticPr fontId="22"/>
  </si>
  <si>
    <t>木内  健太郎</t>
    <rPh sb="0" eb="2">
      <t>キノウチ</t>
    </rPh>
    <rPh sb="4" eb="7">
      <t>ケンタロウ</t>
    </rPh>
    <phoneticPr fontId="22"/>
  </si>
  <si>
    <t>【０3．南北海道連盟】</t>
    <rPh sb="4" eb="8">
      <t>ミナミホッカイドウ</t>
    </rPh>
    <rPh sb="8" eb="10">
      <t>レンメイ</t>
    </rPh>
    <phoneticPr fontId="7"/>
  </si>
  <si>
    <t>岩見沢農業高等学校</t>
    <rPh sb="0" eb="9">
      <t>イワミザワノウギョウコウトウガッコウ</t>
    </rPh>
    <phoneticPr fontId="7"/>
  </si>
  <si>
    <t>全</t>
  </si>
  <si>
    <t>068-0818</t>
  </si>
  <si>
    <t>岩見沢市並木町1番地5</t>
  </si>
  <si>
    <t>0126-22-0130</t>
  </si>
  <si>
    <t>0126-22-5362</t>
  </si>
  <si>
    <t>ken.taka.hokkaido2013@hokkaido-c.ed.jp</t>
  </si>
  <si>
    <t>http://www.iwamizawanougyou.hokkaido-c.ed.jp</t>
  </si>
  <si>
    <t>野村　博之</t>
    <rPh sb="0" eb="2">
      <t>ノムラ</t>
    </rPh>
    <rPh sb="3" eb="5">
      <t>ヒロユキ</t>
    </rPh>
    <phoneticPr fontId="7"/>
  </si>
  <si>
    <t>高橋　健太</t>
    <rPh sb="0" eb="2">
      <t>タカハシ</t>
    </rPh>
    <rPh sb="3" eb="5">
      <t>ケンタ</t>
    </rPh>
    <phoneticPr fontId="7"/>
  </si>
  <si>
    <t>三上　菜月</t>
    <rPh sb="0" eb="2">
      <t>ミカミ</t>
    </rPh>
    <rPh sb="3" eb="5">
      <t>ナツキ</t>
    </rPh>
    <phoneticPr fontId="24"/>
  </si>
  <si>
    <t>酪農学園大学附属とわの森三愛高等学校</t>
    <rPh sb="0" eb="8">
      <t>ラクノウガクエンダイガクフゾク</t>
    </rPh>
    <rPh sb="11" eb="12">
      <t>モリ</t>
    </rPh>
    <rPh sb="12" eb="14">
      <t>サンアイ</t>
    </rPh>
    <rPh sb="14" eb="18">
      <t>コウトウガッコウ</t>
    </rPh>
    <phoneticPr fontId="7"/>
  </si>
  <si>
    <t>069-8533</t>
  </si>
  <si>
    <t>江別市文京台緑町569番地</t>
    <rPh sb="11" eb="13">
      <t>バンチ</t>
    </rPh>
    <phoneticPr fontId="7"/>
  </si>
  <si>
    <t>011-386-3111</t>
  </si>
  <si>
    <t>011-386-1243</t>
  </si>
  <si>
    <t>h_ozaki＠san-ai.ed.jp</t>
    <phoneticPr fontId="14"/>
  </si>
  <si>
    <t>https://www.san-ai.ed.jp</t>
  </si>
  <si>
    <t>清澤　城次</t>
    <rPh sb="0" eb="2">
      <t>キヨザワ</t>
    </rPh>
    <rPh sb="3" eb="5">
      <t>ジョウジ</t>
    </rPh>
    <phoneticPr fontId="7"/>
  </si>
  <si>
    <t>松田　直也</t>
    <rPh sb="0" eb="2">
      <t>マツダ</t>
    </rPh>
    <rPh sb="3" eb="5">
      <t>ナオヤ</t>
    </rPh>
    <phoneticPr fontId="7"/>
  </si>
  <si>
    <t>阿黒　陽菜</t>
    <rPh sb="0" eb="2">
      <t>アグロ</t>
    </rPh>
    <rPh sb="3" eb="5">
      <t>ヒナ</t>
    </rPh>
    <phoneticPr fontId="24"/>
  </si>
  <si>
    <t>通</t>
  </si>
  <si>
    <t>m₋yamashita＠san-ai.ed.jp</t>
    <phoneticPr fontId="14"/>
  </si>
  <si>
    <t>https://t3ih.jp/</t>
  </si>
  <si>
    <t>山下　美登里</t>
    <rPh sb="0" eb="2">
      <t>ヤマシタ</t>
    </rPh>
    <rPh sb="3" eb="6">
      <t>ミドリ</t>
    </rPh>
    <phoneticPr fontId="7"/>
  </si>
  <si>
    <t>倶知安農業高等学校</t>
    <rPh sb="0" eb="5">
      <t>クッチャンノウギョウ</t>
    </rPh>
    <rPh sb="5" eb="9">
      <t>コウトウガッコウ</t>
    </rPh>
    <phoneticPr fontId="7"/>
  </si>
  <si>
    <t>044-0083</t>
  </si>
  <si>
    <t>虻田郡倶知安町字旭15番地</t>
    <rPh sb="7" eb="8">
      <t>アザ</t>
    </rPh>
    <rPh sb="8" eb="9">
      <t>アサヒ</t>
    </rPh>
    <phoneticPr fontId="7"/>
  </si>
  <si>
    <t>0136-22-1148</t>
  </si>
  <si>
    <t>0136-22-2252</t>
  </si>
  <si>
    <t>kucchannougyou-z0@hokkaido-c.ed.jp</t>
  </si>
  <si>
    <t>http://www.kucchannougyou.hokkaido-c.ed.jp/</t>
  </si>
  <si>
    <t>西村　博幸</t>
    <rPh sb="0" eb="2">
      <t>ニシムラ</t>
    </rPh>
    <rPh sb="3" eb="5">
      <t>ヒロユキ</t>
    </rPh>
    <phoneticPr fontId="7"/>
  </si>
  <si>
    <t>山口　靖司</t>
    <rPh sb="0" eb="2">
      <t>ヤマグチ</t>
    </rPh>
    <rPh sb="3" eb="5">
      <t>ヤスシ</t>
    </rPh>
    <phoneticPr fontId="7"/>
  </si>
  <si>
    <t>鈴木　鼓響</t>
    <rPh sb="0" eb="2">
      <t>スズキ</t>
    </rPh>
    <rPh sb="3" eb="4">
      <t>コトネ</t>
    </rPh>
    <phoneticPr fontId="24"/>
  </si>
  <si>
    <t>大野農業高等学校</t>
    <rPh sb="0" eb="4">
      <t>オオノノウギョウ</t>
    </rPh>
    <rPh sb="4" eb="8">
      <t>コウトウガッコウ</t>
    </rPh>
    <phoneticPr fontId="7"/>
  </si>
  <si>
    <t>041-1231</t>
  </si>
  <si>
    <t>北斗市向野2丁目26番1号</t>
  </si>
  <si>
    <t>0138-77-8800</t>
  </si>
  <si>
    <t>0138-77-8133</t>
  </si>
  <si>
    <t>daino-noku@hokkaido-c.ed.jp</t>
  </si>
  <si>
    <t>http://www.oononougyou.hokkaido-c.ed.jp</t>
  </si>
  <si>
    <t>仲川　敏幸</t>
    <rPh sb="0" eb="2">
      <t>ナカガワ</t>
    </rPh>
    <rPh sb="3" eb="5">
      <t>トシユキ</t>
    </rPh>
    <phoneticPr fontId="7"/>
  </si>
  <si>
    <t>中山　莉瑚</t>
    <rPh sb="0" eb="2">
      <t>ナカヤマ</t>
    </rPh>
    <rPh sb="3" eb="4">
      <t>リコ</t>
    </rPh>
    <phoneticPr fontId="7"/>
  </si>
  <si>
    <t>伊藤　寛斗</t>
    <rPh sb="0" eb="2">
      <t>イトウ</t>
    </rPh>
    <rPh sb="3" eb="4">
      <t>ヒロト</t>
    </rPh>
    <phoneticPr fontId="24"/>
  </si>
  <si>
    <t>ニセコ高等学校</t>
    <rPh sb="3" eb="7">
      <t>コウトウガッコウ</t>
    </rPh>
    <phoneticPr fontId="7"/>
  </si>
  <si>
    <t>定</t>
  </si>
  <si>
    <t>048-1501</t>
  </si>
  <si>
    <t>虻田郡ニセコ町字富士見141番地9</t>
  </si>
  <si>
    <t>0136-44-2224</t>
  </si>
  <si>
    <t>0136-43-2031</t>
  </si>
  <si>
    <t>g-m.niseko-hs@niseko.ed.org</t>
  </si>
  <si>
    <t>https://niseko-highschool.jp/</t>
  </si>
  <si>
    <t>本谷　一</t>
    <rPh sb="0" eb="2">
      <t>モトヤ</t>
    </rPh>
    <rPh sb="3" eb="4">
      <t>ハジメ</t>
    </rPh>
    <phoneticPr fontId="7"/>
  </si>
  <si>
    <t>武田　和</t>
    <rPh sb="0" eb="2">
      <t>タケダ</t>
    </rPh>
    <rPh sb="3" eb="4">
      <t>ノドカ</t>
    </rPh>
    <phoneticPr fontId="7"/>
  </si>
  <si>
    <t>斉藤　音々</t>
    <rPh sb="0" eb="2">
      <t>サイトウ</t>
    </rPh>
    <rPh sb="3" eb="5">
      <t>ネネ</t>
    </rPh>
    <phoneticPr fontId="24"/>
  </si>
  <si>
    <t>壮瞥高等学校</t>
    <rPh sb="0" eb="2">
      <t>ソウベツ</t>
    </rPh>
    <rPh sb="2" eb="6">
      <t>コウトウガッコウ</t>
    </rPh>
    <phoneticPr fontId="7"/>
  </si>
  <si>
    <t>052-0101</t>
  </si>
  <si>
    <t>有珠郡壮瞥町字滝之町235番地13</t>
  </si>
  <si>
    <t>0142-66-2456</t>
  </si>
  <si>
    <t>0142-66-2636</t>
  </si>
  <si>
    <t>soukou@sobetsu.jp</t>
  </si>
  <si>
    <t>http://sites.google.com/sobetsu.jp/soukou/</t>
  </si>
  <si>
    <t>峯田　雅大</t>
    <rPh sb="0" eb="2">
      <t>ミネタ</t>
    </rPh>
    <rPh sb="3" eb="5">
      <t>マサヒロ</t>
    </rPh>
    <phoneticPr fontId="7"/>
  </si>
  <si>
    <t>西田　耕太</t>
    <rPh sb="0" eb="2">
      <t>ニシダ</t>
    </rPh>
    <rPh sb="3" eb="5">
      <t>コウタ</t>
    </rPh>
    <phoneticPr fontId="7"/>
  </si>
  <si>
    <t>平野　史華</t>
    <rPh sb="0" eb="2">
      <t>ヒラノ</t>
    </rPh>
    <rPh sb="3" eb="4">
      <t>フミ</t>
    </rPh>
    <rPh sb="4" eb="5">
      <t>カ</t>
    </rPh>
    <phoneticPr fontId="24"/>
  </si>
  <si>
    <t>静内農業高等学校</t>
    <rPh sb="0" eb="4">
      <t>シズナイノウギョウ</t>
    </rPh>
    <rPh sb="4" eb="8">
      <t>コウトウガッコウ</t>
    </rPh>
    <phoneticPr fontId="7"/>
  </si>
  <si>
    <t>056-0144</t>
  </si>
  <si>
    <t>日高郡新ひだか町静内田原797番地</t>
  </si>
  <si>
    <t>0146-46-2101</t>
  </si>
  <si>
    <t>0146-46-2151</t>
  </si>
  <si>
    <t>shizunouku@hokkaido-c.ed.jp</t>
  </si>
  <si>
    <t>http://www.shizunainougyou.hokkaido-c.ed.jp</t>
  </si>
  <si>
    <t>赤穂　悦生</t>
    <rPh sb="0" eb="2">
      <t>アコウ</t>
    </rPh>
    <rPh sb="3" eb="4">
      <t>エツ</t>
    </rPh>
    <rPh sb="4" eb="5">
      <t>オ</t>
    </rPh>
    <phoneticPr fontId="7"/>
  </si>
  <si>
    <t>前道　慶太</t>
    <rPh sb="0" eb="1">
      <t>マエ</t>
    </rPh>
    <rPh sb="1" eb="2">
      <t>ミチ</t>
    </rPh>
    <rPh sb="3" eb="5">
      <t>ケイタ</t>
    </rPh>
    <phoneticPr fontId="7"/>
  </si>
  <si>
    <t>松本　結愛</t>
    <rPh sb="0" eb="2">
      <t>マツモト</t>
    </rPh>
    <rPh sb="3" eb="5">
      <t>ユイナ</t>
    </rPh>
    <phoneticPr fontId="7"/>
  </si>
  <si>
    <t>檜山北高等学校</t>
    <rPh sb="0" eb="3">
      <t>ヒヤマキタ</t>
    </rPh>
    <rPh sb="3" eb="7">
      <t>コウトウガッコウ</t>
    </rPh>
    <phoneticPr fontId="7"/>
  </si>
  <si>
    <t>049-4433</t>
  </si>
  <si>
    <t>久遠郡せたな町北檜山区丹羽360-1</t>
  </si>
  <si>
    <t>0137-84-5331</t>
  </si>
  <si>
    <t>0137-84-5333</t>
  </si>
  <si>
    <t>hiyamakita-z0@hokkaido-c.ed.jp</t>
  </si>
  <si>
    <t>http://www.hiyamakita.hokkaido-c.ed.jp/</t>
  </si>
  <si>
    <t>山田　延彦</t>
    <rPh sb="0" eb="2">
      <t>ヤマダ</t>
    </rPh>
    <rPh sb="3" eb="5">
      <t>ノブヒコ</t>
    </rPh>
    <phoneticPr fontId="7"/>
  </si>
  <si>
    <t>小松　大介</t>
    <rPh sb="0" eb="2">
      <t>コマツ</t>
    </rPh>
    <rPh sb="3" eb="5">
      <t>ダイスケ</t>
    </rPh>
    <phoneticPr fontId="7"/>
  </si>
  <si>
    <t>安西　航軌</t>
    <rPh sb="0" eb="2">
      <t>アンザイ</t>
    </rPh>
    <rPh sb="3" eb="4">
      <t>コウキ</t>
    </rPh>
    <phoneticPr fontId="7"/>
  </si>
  <si>
    <t>真狩高等学校</t>
    <rPh sb="0" eb="2">
      <t>マッカリ</t>
    </rPh>
    <rPh sb="2" eb="6">
      <t>コウトウガッコウ</t>
    </rPh>
    <phoneticPr fontId="7"/>
  </si>
  <si>
    <t>048-1611</t>
  </si>
  <si>
    <t>虻田郡真狩村字光6</t>
  </si>
  <si>
    <t>0136-45-2357</t>
  </si>
  <si>
    <t>0136-45-3514</t>
  </si>
  <si>
    <t>mkt-z0@hokkaido-c.ed.jp</t>
  </si>
  <si>
    <t>https://www.makkari-hs.com/</t>
  </si>
  <si>
    <t>加藤　和則</t>
    <rPh sb="0" eb="2">
      <t>カトウ</t>
    </rPh>
    <rPh sb="3" eb="5">
      <t>カズノリ</t>
    </rPh>
    <phoneticPr fontId="7"/>
  </si>
  <si>
    <t>山田　沙恵子</t>
    <rPh sb="0" eb="2">
      <t>ヤマダ</t>
    </rPh>
    <rPh sb="3" eb="6">
      <t>サエコ</t>
    </rPh>
    <phoneticPr fontId="7"/>
  </si>
  <si>
    <t>山下　みのり</t>
    <rPh sb="0" eb="2">
      <t>ヤマシタ</t>
    </rPh>
    <phoneticPr fontId="7"/>
  </si>
  <si>
    <t>留寿都高等学校</t>
    <rPh sb="0" eb="3">
      <t>ルスツ</t>
    </rPh>
    <rPh sb="3" eb="7">
      <t>コウトウガッコウ</t>
    </rPh>
    <phoneticPr fontId="7"/>
  </si>
  <si>
    <t>048-1731</t>
  </si>
  <si>
    <t>虻田郡留寿都村字留寿都179-1</t>
  </si>
  <si>
    <t>0136-46-3376</t>
  </si>
  <si>
    <t>0136-46-3386</t>
  </si>
  <si>
    <t xml:space="preserve">rhs.nouku@rusutsu-c.ed.jp </t>
    <phoneticPr fontId="24"/>
  </si>
  <si>
    <t>http://www.phoenix-c.or.jp/~rusutu1/</t>
  </si>
  <si>
    <t>川嶋　修一</t>
    <rPh sb="0" eb="2">
      <t>カワシマ</t>
    </rPh>
    <rPh sb="3" eb="5">
      <t>シュウイチ</t>
    </rPh>
    <phoneticPr fontId="7"/>
  </si>
  <si>
    <t>三浦　創</t>
    <rPh sb="0" eb="2">
      <t>ミウラ</t>
    </rPh>
    <rPh sb="3" eb="4">
      <t>ハジメ</t>
    </rPh>
    <phoneticPr fontId="7"/>
  </si>
  <si>
    <t>小川　祐苗月</t>
    <rPh sb="0" eb="2">
      <t>オガワ</t>
    </rPh>
    <rPh sb="3" eb="4">
      <t>ユヅキ</t>
    </rPh>
    <phoneticPr fontId="24"/>
  </si>
  <si>
    <t>余市紅志高等学校</t>
    <rPh sb="0" eb="4">
      <t>ヨイチコウシ</t>
    </rPh>
    <rPh sb="4" eb="8">
      <t>コウトウガッコウ</t>
    </rPh>
    <phoneticPr fontId="7"/>
  </si>
  <si>
    <t>046-0022</t>
  </si>
  <si>
    <t>余市郡余市町沢町6-1</t>
  </si>
  <si>
    <t>0135-23ｰ3191</t>
  </si>
  <si>
    <t>0135ｰ23ｰ3192</t>
  </si>
  <si>
    <t>yoichikoshi-z0@hokkaido-c.ed.jp</t>
  </si>
  <si>
    <t>http://www.yoichikoshi.hokkaido-c.ed.jp/</t>
  </si>
  <si>
    <t>生田　仁志</t>
    <rPh sb="0" eb="2">
      <t>イクタ</t>
    </rPh>
    <rPh sb="3" eb="5">
      <t>ヒトシ</t>
    </rPh>
    <phoneticPr fontId="7"/>
  </si>
  <si>
    <t>山本　雄三</t>
    <rPh sb="0" eb="2">
      <t>ヤマモト</t>
    </rPh>
    <rPh sb="3" eb="5">
      <t>ユウゾウ</t>
    </rPh>
    <phoneticPr fontId="7"/>
  </si>
  <si>
    <t>田中　大聖</t>
    <rPh sb="0" eb="2">
      <t>タナカ</t>
    </rPh>
    <rPh sb="3" eb="4">
      <t>ダイ</t>
    </rPh>
    <rPh sb="4" eb="5">
      <t>セイ</t>
    </rPh>
    <phoneticPr fontId="7"/>
  </si>
  <si>
    <t>当別高等学校</t>
    <rPh sb="0" eb="2">
      <t>トウベツ</t>
    </rPh>
    <rPh sb="2" eb="6">
      <t>コウトウガッコウ</t>
    </rPh>
    <phoneticPr fontId="7"/>
  </si>
  <si>
    <t>061-0296</t>
  </si>
  <si>
    <t>石狩郡当別町春日町84番地4</t>
  </si>
  <si>
    <t>0133-23-2444</t>
  </si>
  <si>
    <t>0133-23-2380</t>
  </si>
  <si>
    <t>ringodeka@hokkaido-c.ed.jp</t>
  </si>
  <si>
    <t>http://www.toubetsu.hokkaido-c.ed.jp/</t>
  </si>
  <si>
    <t>保格　秀規</t>
    <rPh sb="0" eb="2">
      <t>ホカク</t>
    </rPh>
    <rPh sb="3" eb="5">
      <t>ヒデノリ</t>
    </rPh>
    <phoneticPr fontId="7"/>
  </si>
  <si>
    <t>辻　孝洋</t>
    <rPh sb="0" eb="1">
      <t>ツジ</t>
    </rPh>
    <rPh sb="2" eb="4">
      <t>タカヒロ</t>
    </rPh>
    <phoneticPr fontId="7"/>
  </si>
  <si>
    <t>清水　諒佑</t>
    <rPh sb="0" eb="2">
      <t>シミズ</t>
    </rPh>
    <rPh sb="3" eb="5">
      <t>リョウスケ</t>
    </rPh>
    <phoneticPr fontId="7"/>
  </si>
  <si>
    <t>美唄尚栄高等学校</t>
    <rPh sb="0" eb="4">
      <t>ビバイショウエイ</t>
    </rPh>
    <rPh sb="4" eb="8">
      <t>コウトウガッコウ</t>
    </rPh>
    <phoneticPr fontId="7"/>
  </si>
  <si>
    <t>072-0024</t>
  </si>
  <si>
    <t>美唄市西1条南6丁目1-1</t>
  </si>
  <si>
    <t>0126-64-2275</t>
  </si>
  <si>
    <t>0126-64-2277</t>
  </si>
  <si>
    <t xml:space="preserve">b-shoei-z0@hokkaido-c.ed.jp </t>
    <phoneticPr fontId="24"/>
  </si>
  <si>
    <t>http://www.b-shoei.hokkaido-c.ed.jp</t>
  </si>
  <si>
    <t>升田　重樹</t>
    <rPh sb="0" eb="2">
      <t>マスダ</t>
    </rPh>
    <rPh sb="3" eb="5">
      <t>シゲキ</t>
    </rPh>
    <phoneticPr fontId="7"/>
  </si>
  <si>
    <t>新堂　龍二</t>
    <rPh sb="0" eb="2">
      <t>シンドウ</t>
    </rPh>
    <rPh sb="3" eb="5">
      <t>リュウジ</t>
    </rPh>
    <phoneticPr fontId="7"/>
  </si>
  <si>
    <t>冨樫　奈々花</t>
    <rPh sb="0" eb="2">
      <t>トガシ</t>
    </rPh>
    <rPh sb="3" eb="5">
      <t>ナナカ</t>
    </rPh>
    <phoneticPr fontId="7"/>
  </si>
  <si>
    <t>【０４．青森県連盟】</t>
    <rPh sb="4" eb="6">
      <t>アオモリ</t>
    </rPh>
    <rPh sb="6" eb="7">
      <t>ケン</t>
    </rPh>
    <rPh sb="7" eb="9">
      <t>レンメイ</t>
    </rPh>
    <phoneticPr fontId="7"/>
  </si>
  <si>
    <t>五所川原農林高等学校</t>
    <rPh sb="0" eb="10">
      <t>ゴショガワラ　　　　　　ノウリン　　コウトウガッコウ</t>
    </rPh>
    <phoneticPr fontId="7"/>
  </si>
  <si>
    <t>037-0093</t>
  </si>
  <si>
    <t>五所川原市一野坪字朝日田12-37</t>
  </si>
  <si>
    <t>0173-37-2121</t>
  </si>
  <si>
    <t>0173-37-2123</t>
  </si>
  <si>
    <t>go-no-j@asn.ed.jp</t>
  </si>
  <si>
    <t>http://www.goshogawara-ah.asn.ed.jp</t>
  </si>
  <si>
    <t>玉井　勝弘</t>
    <rPh sb="0" eb="2">
      <t>タマイ</t>
    </rPh>
    <rPh sb="3" eb="5">
      <t>カツヒロ</t>
    </rPh>
    <phoneticPr fontId="14"/>
  </si>
  <si>
    <t>小笠原　収</t>
    <rPh sb="0" eb="3">
      <t>オガサワラ</t>
    </rPh>
    <rPh sb="4" eb="5">
      <t>オサム</t>
    </rPh>
    <phoneticPr fontId="14"/>
  </si>
  <si>
    <t>濱山　颯斗</t>
    <rPh sb="0" eb="5">
      <t>ハマヤマ　　ハヤト</t>
    </rPh>
    <phoneticPr fontId="14"/>
  </si>
  <si>
    <t>三本木農業恵拓高等学校</t>
    <rPh sb="0" eb="3">
      <t>サンボンギ</t>
    </rPh>
    <rPh sb="3" eb="5">
      <t>ノウギョウ</t>
    </rPh>
    <rPh sb="5" eb="7">
      <t>ケイタク</t>
    </rPh>
    <rPh sb="7" eb="11">
      <t>コウトウガッコウ</t>
    </rPh>
    <phoneticPr fontId="7"/>
  </si>
  <si>
    <t>034-8578</t>
  </si>
  <si>
    <t>十和田市相坂字高清水78-92</t>
  </si>
  <si>
    <t>0176-23-5341</t>
  </si>
  <si>
    <t>0176-23-2141</t>
  </si>
  <si>
    <t>sanbongi-ah@asn.ed.jp</t>
  </si>
  <si>
    <t>http://www.sanbongi-ah.asn.ed.jp</t>
  </si>
  <si>
    <t>中村　豊</t>
    <rPh sb="0" eb="2">
      <t>ナカムラ</t>
    </rPh>
    <rPh sb="3" eb="4">
      <t>ユタカ</t>
    </rPh>
    <phoneticPr fontId="14"/>
  </si>
  <si>
    <t>大久保　実</t>
    <rPh sb="0" eb="3">
      <t>オオクボ</t>
    </rPh>
    <rPh sb="4" eb="5">
      <t>ミノル</t>
    </rPh>
    <phoneticPr fontId="14"/>
  </si>
  <si>
    <t>佐々木　麻衣</t>
    <rPh sb="0" eb="6">
      <t>　ササキ　　　　　マイ</t>
    </rPh>
    <phoneticPr fontId="14"/>
  </si>
  <si>
    <t>039-0502</t>
  </si>
  <si>
    <t>三戸郡南部町下名久井下諏訪平1</t>
  </si>
  <si>
    <t>0178-76-2215</t>
  </si>
  <si>
    <t>0178-76-2234</t>
  </si>
  <si>
    <t>nakui-ah@asn.ed.jp</t>
  </si>
  <si>
    <t>http://www.nakui-ah.asn.ed.jp</t>
  </si>
  <si>
    <t>小泉　朋雄</t>
    <rPh sb="0" eb="2">
      <t>コイズミ</t>
    </rPh>
    <rPh sb="3" eb="4">
      <t>　トモオ</t>
    </rPh>
    <phoneticPr fontId="14"/>
  </si>
  <si>
    <t>髙橋　将太</t>
    <rPh sb="0" eb="2">
      <t>タカハシ</t>
    </rPh>
    <rPh sb="3" eb="5">
      <t>ショウタ</t>
    </rPh>
    <phoneticPr fontId="14"/>
  </si>
  <si>
    <t>坂本　優稀</t>
    <rPh sb="0" eb="2">
      <t>サカモト</t>
    </rPh>
    <rPh sb="3" eb="5">
      <t>ユウキ</t>
    </rPh>
    <phoneticPr fontId="14"/>
  </si>
  <si>
    <t>柏木農業高等学校</t>
    <rPh sb="0" eb="8">
      <t>カシワギ　　ノウギョウ　コウトウガッコウ</t>
    </rPh>
    <phoneticPr fontId="7"/>
  </si>
  <si>
    <t>036-0112</t>
  </si>
  <si>
    <t>平川市荒田上駒田130</t>
  </si>
  <si>
    <t>0172-44-3015</t>
  </si>
  <si>
    <t>0172-44-2242</t>
  </si>
  <si>
    <t>kashiwagi-ah＠asn.ed.jp</t>
  </si>
  <si>
    <t>http://www.kashiwagi-ah.asn.ed.jp</t>
  </si>
  <si>
    <t>浅利　成就</t>
    <rPh sb="0" eb="2">
      <t>アサリ</t>
    </rPh>
    <rPh sb="3" eb="5">
      <t>ジョウジュ</t>
    </rPh>
    <phoneticPr fontId="14"/>
  </si>
  <si>
    <t>佐々木　慧</t>
    <rPh sb="0" eb="3">
      <t>　ササキ</t>
    </rPh>
    <rPh sb="4" eb="5">
      <t>サトイ</t>
    </rPh>
    <phoneticPr fontId="14"/>
  </si>
  <si>
    <t>松田　日和</t>
    <rPh sb="0" eb="2">
      <t>マツダ</t>
    </rPh>
    <rPh sb="3" eb="5">
      <t>ヒヨリ</t>
    </rPh>
    <phoneticPr fontId="14"/>
  </si>
  <si>
    <t>　</t>
    <phoneticPr fontId="14"/>
  </si>
  <si>
    <t>　</t>
    <phoneticPr fontId="17"/>
  </si>
  <si>
    <t>【０５．岩手県連盟】</t>
    <rPh sb="4" eb="6">
      <t>イワテ</t>
    </rPh>
    <rPh sb="6" eb="7">
      <t>ケン</t>
    </rPh>
    <rPh sb="7" eb="9">
      <t>レンメイ</t>
    </rPh>
    <phoneticPr fontId="7"/>
  </si>
  <si>
    <t>028-0021</t>
  </si>
  <si>
    <t>久慈市門前36地割10番地</t>
  </si>
  <si>
    <t>0194-53-4371</t>
  </si>
  <si>
    <t>0194-53-2540</t>
  </si>
  <si>
    <t>ptf28-takanori-chisaka@iwate-ed.jp</t>
    <phoneticPr fontId="14"/>
  </si>
  <si>
    <t>http://www2.iwate-ed.jp/kue-h/</t>
  </si>
  <si>
    <t>028-5312</t>
  </si>
  <si>
    <t>二戸郡一戸町一戸字蒔前60-1</t>
  </si>
  <si>
    <t>0195-33-3042</t>
  </si>
  <si>
    <t>0195-31-1951</t>
  </si>
  <si>
    <t>ptf4-nomura-m@iwate-ed.jp</t>
    <phoneticPr fontId="14"/>
  </si>
  <si>
    <t>http://www2.iwate-ed.jp/inh-h/</t>
  </si>
  <si>
    <t>020-0605</t>
  </si>
  <si>
    <t>滝沢市砂込1463</t>
  </si>
  <si>
    <t>019-688-4211</t>
  </si>
  <si>
    <t>019-688-4215</t>
  </si>
  <si>
    <t>ptfr4-t-hinako@iwate-ed.jp</t>
    <phoneticPr fontId="14"/>
  </si>
  <si>
    <t>http://www2.iwate-ed.jp/moa-h/index.html</t>
  </si>
  <si>
    <t>025-0004</t>
  </si>
  <si>
    <t>花巻市葛1-68</t>
  </si>
  <si>
    <t>0198-26-3131</t>
  </si>
  <si>
    <t>0198-26-3236</t>
  </si>
  <si>
    <t>ptf6-t-murakami@iwate-ed.jp</t>
    <phoneticPr fontId="14"/>
  </si>
  <si>
    <t>http://www2.iwate-ed.jp/hka-h/</t>
  </si>
  <si>
    <t>028-0541</t>
  </si>
  <si>
    <t>遠野市松崎町白岩21-14-1</t>
  </si>
  <si>
    <t>0198-62-2827</t>
  </si>
  <si>
    <t>0198-62-2828</t>
  </si>
  <si>
    <t>ptf9-kodashima@iwate-ed.jp</t>
    <phoneticPr fontId="14"/>
  </si>
  <si>
    <t>http://www2.iwate-ed.jp/ryo-h/</t>
  </si>
  <si>
    <t>023-0402</t>
  </si>
  <si>
    <t>奥州市胆沢小山字笹森1</t>
  </si>
  <si>
    <t>0197-47-0311</t>
  </si>
  <si>
    <t>0197-47-2233</t>
  </si>
  <si>
    <t>ptf16-suzuki-katuya@iwate-ed.jp</t>
    <phoneticPr fontId="14"/>
  </si>
  <si>
    <t>http://www2.iwate-ed.jp/msa-h/</t>
  </si>
  <si>
    <t>023-1101</t>
  </si>
  <si>
    <t>奥州市江刺岩谷堂字根岸116</t>
  </si>
  <si>
    <t>0197-35-2017</t>
  </si>
  <si>
    <t>0197-35-2014</t>
  </si>
  <si>
    <t>ptf27-syouta-satou@iwate-ed.jp</t>
    <phoneticPr fontId="14"/>
  </si>
  <si>
    <t>http://www2.iwate-ed.jp/iyd-h/</t>
  </si>
  <si>
    <t>029-0803</t>
  </si>
  <si>
    <t>一関市千厩町千厩字石堂45-2</t>
  </si>
  <si>
    <t>0191-53-2091</t>
  </si>
  <si>
    <t>0191-52-3170</t>
  </si>
  <si>
    <t>ptf9-obatoyo@iwate-ed.jp</t>
    <phoneticPr fontId="14"/>
  </si>
  <si>
    <t>http://www2.iwate-ed.jp/sen-h/</t>
  </si>
  <si>
    <t>022-0006</t>
  </si>
  <si>
    <t>大船渡市立根町字冷清水1-1</t>
  </si>
  <si>
    <t>0192-26-2380</t>
  </si>
  <si>
    <t>0192-27-3501</t>
  </si>
  <si>
    <t>ptf29-t-shiba@iwate-ed.jp</t>
    <phoneticPr fontId="14"/>
  </si>
  <si>
    <t>http://www2.iwate-ed.jp/oft-h/</t>
  </si>
  <si>
    <t>【０６．宮城県連盟】</t>
    <rPh sb="4" eb="6">
      <t>ミヤギ</t>
    </rPh>
    <rPh sb="6" eb="7">
      <t>ケン</t>
    </rPh>
    <rPh sb="7" eb="9">
      <t>レンメイ</t>
    </rPh>
    <phoneticPr fontId="7"/>
  </si>
  <si>
    <t>伊具高等学校</t>
    <rPh sb="0" eb="2">
      <t>イグ</t>
    </rPh>
    <phoneticPr fontId="17"/>
  </si>
  <si>
    <t>全
(総合)</t>
    <rPh sb="3" eb="5">
      <t>ソウゴウ</t>
    </rPh>
    <phoneticPr fontId="17"/>
  </si>
  <si>
    <t>〒981-2153</t>
  </si>
  <si>
    <t>伊具郡丸森町字雁歌51</t>
  </si>
  <si>
    <t>0224-72-2020</t>
  </si>
  <si>
    <t>0224-72-1322</t>
  </si>
  <si>
    <t>https://igu.myswan.ed.jp/</t>
  </si>
  <si>
    <t>齋藤　隆</t>
  </si>
  <si>
    <t>清野　英俊</t>
  </si>
  <si>
    <t>太田　聖斗</t>
  </si>
  <si>
    <t>亘理高等学校</t>
    <rPh sb="0" eb="2">
      <t>ワタリ</t>
    </rPh>
    <phoneticPr fontId="17"/>
  </si>
  <si>
    <t>〒989-2361</t>
  </si>
  <si>
    <t>亘理郡亘理町字舘南56-2</t>
  </si>
  <si>
    <t>0223-34-1213</t>
  </si>
  <si>
    <t>0223-34-2310</t>
  </si>
  <si>
    <t>omiya-ta598@td.myswan.ed.jp</t>
    <phoneticPr fontId="14"/>
  </si>
  <si>
    <t>https://watari-h.myswan.ed.jp/</t>
  </si>
  <si>
    <t>佐藤　勝義</t>
  </si>
  <si>
    <t>大宮　拓実</t>
  </si>
  <si>
    <t>大内　りん</t>
  </si>
  <si>
    <t>柴田農林高等学校</t>
    <rPh sb="0" eb="4">
      <t>シバタノウリン</t>
    </rPh>
    <phoneticPr fontId="17"/>
  </si>
  <si>
    <t>〒989-1233</t>
  </si>
  <si>
    <t>柴田郡大河原町字上川原7-2</t>
  </si>
  <si>
    <t>0224-53-1049</t>
  </si>
  <si>
    <t>0224-53-1050</t>
  </si>
  <si>
    <t>suda-ku115@td.myswan.ed.jp</t>
  </si>
  <si>
    <t>https://sibano.myswan.ed.jp/</t>
  </si>
  <si>
    <t>栁瀬　克紀</t>
  </si>
  <si>
    <t>須田　空流</t>
  </si>
  <si>
    <t>佐藤　夢希</t>
  </si>
  <si>
    <t>農業高等学校</t>
    <rPh sb="0" eb="2">
      <t>ノウギョウ</t>
    </rPh>
    <phoneticPr fontId="17"/>
  </si>
  <si>
    <t>〒981-1242</t>
  </si>
  <si>
    <t>名取市高舘吉田字吉合６６</t>
    <rPh sb="5" eb="7">
      <t>ヨシダ</t>
    </rPh>
    <rPh sb="8" eb="9">
      <t>キチ</t>
    </rPh>
    <rPh sb="9" eb="10">
      <t>ア</t>
    </rPh>
    <phoneticPr fontId="17"/>
  </si>
  <si>
    <t>022-384-2511</t>
  </si>
  <si>
    <t>022-384-2512</t>
  </si>
  <si>
    <t>kohata-yo498@td.myswan.ed.jp</t>
  </si>
  <si>
    <t>https://miyanou.myswan.ed.jp/</t>
  </si>
  <si>
    <t>阿部　幸弘</t>
  </si>
  <si>
    <t>木幡　洋介</t>
  </si>
  <si>
    <t>大久保　奏斗</t>
  </si>
  <si>
    <t>加美農業高等学校</t>
    <rPh sb="0" eb="4">
      <t>カミノウギョウ</t>
    </rPh>
    <phoneticPr fontId="17"/>
  </si>
  <si>
    <t>〒981-4111</t>
  </si>
  <si>
    <t>加美郡色麻町黒沢字北條152</t>
  </si>
  <si>
    <t>0229-65-3900</t>
  </si>
  <si>
    <t>0229-65-3901</t>
  </si>
  <si>
    <t>saito-ta306@td.myswan.ed.jp</t>
  </si>
  <si>
    <t>https://kamino-h.myswan.ed.jp/</t>
  </si>
  <si>
    <t>根岸　一成</t>
  </si>
  <si>
    <t>齊藤　太郎</t>
  </si>
  <si>
    <t>大場　龍之助</t>
  </si>
  <si>
    <t>南郷高等学校</t>
    <rPh sb="0" eb="2">
      <t>ナンゴウ</t>
    </rPh>
    <phoneticPr fontId="17"/>
  </si>
  <si>
    <t>〒989-4204</t>
  </si>
  <si>
    <t>遠田郡美里町大柳字天神原7</t>
  </si>
  <si>
    <t>0229-58-1122</t>
  </si>
  <si>
    <t>0229-58-1123</t>
  </si>
  <si>
    <t>kawabe-ma953@td.myswan.ed.jp</t>
  </si>
  <si>
    <t>https://nango-h.myswan.ed.jp/</t>
  </si>
  <si>
    <t>匹田　哲弥</t>
  </si>
  <si>
    <t>川邉　雅希</t>
  </si>
  <si>
    <t>鈴木　彩水</t>
  </si>
  <si>
    <t>小牛田農林高等学校</t>
    <rPh sb="0" eb="5">
      <t>コゴタノウリン</t>
    </rPh>
    <phoneticPr fontId="17"/>
  </si>
  <si>
    <t>〒987-0004</t>
  </si>
  <si>
    <t>遠田郡美里町牛飼字伊勢堂裏30</t>
  </si>
  <si>
    <t>0229-32-3125</t>
  </si>
  <si>
    <t>0229-32-3126</t>
  </si>
  <si>
    <t>kogotanourin-nouku@od.myswan.ed.jp</t>
    <phoneticPr fontId="14"/>
  </si>
  <si>
    <t xml:space="preserve">https://kogotanourin.myswan.ed.jp/ </t>
    <phoneticPr fontId="14"/>
  </si>
  <si>
    <t>長内　志郎</t>
  </si>
  <si>
    <t>五十嵐　賢志</t>
  </si>
  <si>
    <t>千葉　妃乃</t>
  </si>
  <si>
    <t>石巻北高等学校</t>
    <rPh sb="0" eb="3">
      <t>イシノマキキタ</t>
    </rPh>
    <phoneticPr fontId="17"/>
  </si>
  <si>
    <t>〒986-1111</t>
  </si>
  <si>
    <t>石巻市鹿又字用水向126</t>
  </si>
  <si>
    <t>0225-74-2211</t>
  </si>
  <si>
    <t>0225-74-2212</t>
  </si>
  <si>
    <t>ono-a406@td.myswan.ed.jp</t>
    <phoneticPr fontId="14"/>
  </si>
  <si>
    <t>https://ishikita.myswan.ed.jp/</t>
  </si>
  <si>
    <t>三宅　裕之</t>
  </si>
  <si>
    <t>小野　厚夫</t>
  </si>
  <si>
    <t>龍田　一輝</t>
  </si>
  <si>
    <t>登米総合産業高等学校</t>
    <rPh sb="0" eb="10">
      <t>トメソウゴウサンギョウ</t>
    </rPh>
    <phoneticPr fontId="17"/>
  </si>
  <si>
    <t>〒987-0602</t>
  </si>
  <si>
    <t xml:space="preserve">
登米市中田町上沼字北桜場223-1
</t>
  </si>
  <si>
    <t>0220-34-4666</t>
  </si>
  <si>
    <t>0220-34-4655</t>
  </si>
  <si>
    <t>kato-wa121@td.myswan.ed.jp</t>
  </si>
  <si>
    <t>https://tomesou.myswan.ed.jp/</t>
  </si>
  <si>
    <t>川上　剛弘</t>
  </si>
  <si>
    <t>加藤　亘</t>
  </si>
  <si>
    <t>佐藤　優香</t>
  </si>
  <si>
    <t>迫桜高等学校</t>
    <rPh sb="0" eb="2">
      <t>ハクオウ</t>
    </rPh>
    <phoneticPr fontId="17"/>
  </si>
  <si>
    <t>〒989-5502</t>
  </si>
  <si>
    <t>栗原市若柳字川南戸ノ西184</t>
  </si>
  <si>
    <t>0228-35-1818</t>
  </si>
  <si>
    <t>0228-35-1822</t>
  </si>
  <si>
    <t>sugawara-ya913@td.myswan.ed.jp</t>
  </si>
  <si>
    <t>https://hakuou.myswan.ed.jp/</t>
  </si>
  <si>
    <t>目黒　幸治</t>
  </si>
  <si>
    <t>菅原　靖史</t>
  </si>
  <si>
    <t>鈴木　りん</t>
  </si>
  <si>
    <t>本吉響高等学校</t>
    <rPh sb="0" eb="3">
      <t>モトヨシヒビキ</t>
    </rPh>
    <phoneticPr fontId="17"/>
  </si>
  <si>
    <t>〒988-0341</t>
  </si>
  <si>
    <t>気仙沼市本吉町津谷桜子2-24</t>
    <rPh sb="0" eb="3">
      <t>ケセンヌマ</t>
    </rPh>
    <rPh sb="3" eb="4">
      <t>シ</t>
    </rPh>
    <phoneticPr fontId="17"/>
  </si>
  <si>
    <t>0226-42-2627</t>
  </si>
  <si>
    <t>0226-42-2628</t>
  </si>
  <si>
    <t>makabe-ta961@td.myswan.ed.jp</t>
    <phoneticPr fontId="14"/>
  </si>
  <si>
    <t>https://hibiki-h.myswan.ed.jp/</t>
  </si>
  <si>
    <t>佐藤　正敏</t>
  </si>
  <si>
    <t>真壁　啓之</t>
  </si>
  <si>
    <t>村田　悠真</t>
  </si>
  <si>
    <t>0224-51-9180</t>
    <phoneticPr fontId="14"/>
  </si>
  <si>
    <t>0224-51-9213</t>
    <phoneticPr fontId="14"/>
  </si>
  <si>
    <t>tsuto-hi646@td.myswan.ed.jp</t>
  </si>
  <si>
    <t>https://daisan.myswan.ed.jp/</t>
    <phoneticPr fontId="14"/>
  </si>
  <si>
    <t>伊藤　直美</t>
    <phoneticPr fontId="4"/>
  </si>
  <si>
    <t>津藤　弘之</t>
  </si>
  <si>
    <t>【０７．秋田県連盟】</t>
    <rPh sb="4" eb="6">
      <t>アキタ</t>
    </rPh>
    <rPh sb="6" eb="7">
      <t>ケン</t>
    </rPh>
    <rPh sb="7" eb="9">
      <t>レンメイ</t>
    </rPh>
    <phoneticPr fontId="7"/>
  </si>
  <si>
    <t>秋田北鷹高等学校</t>
    <rPh sb="0" eb="4">
      <t>アキタホクヨウ</t>
    </rPh>
    <phoneticPr fontId="12"/>
  </si>
  <si>
    <t>018-3314</t>
  </si>
  <si>
    <t>北秋田市伊勢町1-1</t>
  </si>
  <si>
    <t>0186-60-0151</t>
  </si>
  <si>
    <t>0186-62-0555</t>
  </si>
  <si>
    <t>akitahokuyou-h@akita-pref.ed.jp</t>
  </si>
  <si>
    <t>http://www.akitahokuyou-h.akita-pref.ed.jp/</t>
  </si>
  <si>
    <t>佐々木　孝之</t>
    <rPh sb="0" eb="3">
      <t>ササキ</t>
    </rPh>
    <rPh sb="4" eb="6">
      <t>タカユキ</t>
    </rPh>
    <phoneticPr fontId="14"/>
  </si>
  <si>
    <t>菊地　生馬</t>
    <rPh sb="0" eb="2">
      <t>キクチ</t>
    </rPh>
    <rPh sb="3" eb="5">
      <t>イクマ</t>
    </rPh>
    <phoneticPr fontId="14"/>
  </si>
  <si>
    <t>石垣　つぶら</t>
    <rPh sb="0" eb="2">
      <t>イシガキ</t>
    </rPh>
    <phoneticPr fontId="14"/>
  </si>
  <si>
    <t>能代科学技術高等学校</t>
    <rPh sb="0" eb="2">
      <t>ノシロ</t>
    </rPh>
    <rPh sb="2" eb="4">
      <t>カガク</t>
    </rPh>
    <rPh sb="4" eb="6">
      <t>ギジュツ</t>
    </rPh>
    <phoneticPr fontId="12"/>
  </si>
  <si>
    <t>016-0896</t>
  </si>
  <si>
    <t>能代市盤若町3-1</t>
    <rPh sb="3" eb="5">
      <t>ハンニャ</t>
    </rPh>
    <rPh sb="5" eb="6">
      <t>マチ</t>
    </rPh>
    <phoneticPr fontId="14"/>
  </si>
  <si>
    <t>0185-74-5701</t>
  </si>
  <si>
    <t>0185-74-5702</t>
  </si>
  <si>
    <t xml:space="preserve">noshirokagi@pref.akita.lg.jp </t>
  </si>
  <si>
    <t>http://www.nst-h.akita-pref.ed.jp/</t>
  </si>
  <si>
    <t>藤田　博樹</t>
    <rPh sb="0" eb="2">
      <t>フジタ</t>
    </rPh>
    <rPh sb="3" eb="5">
      <t>ヒロキ</t>
    </rPh>
    <phoneticPr fontId="14"/>
  </si>
  <si>
    <t>小野　聡悦</t>
    <rPh sb="0" eb="2">
      <t>オノ</t>
    </rPh>
    <rPh sb="3" eb="4">
      <t>アキ</t>
    </rPh>
    <rPh sb="4" eb="5">
      <t>ノブ</t>
    </rPh>
    <phoneticPr fontId="14"/>
  </si>
  <si>
    <t>杉淵　星</t>
    <rPh sb="0" eb="2">
      <t>スギブチ</t>
    </rPh>
    <rPh sb="3" eb="4">
      <t>アカリ</t>
    </rPh>
    <phoneticPr fontId="14"/>
  </si>
  <si>
    <t>金足農業高等学校</t>
    <rPh sb="0" eb="4">
      <t>カナアシノウギョウ</t>
    </rPh>
    <phoneticPr fontId="12"/>
  </si>
  <si>
    <t>010-0126</t>
  </si>
  <si>
    <t>秋田市金足追分字海老穴 102-4</t>
  </si>
  <si>
    <t>018-873-3311</t>
  </si>
  <si>
    <t>018-873-3313</t>
  </si>
  <si>
    <t>kanano-h@akita-pref.ed.jp</t>
  </si>
  <si>
    <t>http://www.kanano-h.akita-pref.ed.jp/</t>
  </si>
  <si>
    <t>工藤　雅文</t>
    <rPh sb="0" eb="2">
      <t>クドウ</t>
    </rPh>
    <rPh sb="3" eb="5">
      <t>マサフミ</t>
    </rPh>
    <phoneticPr fontId="14"/>
  </si>
  <si>
    <t>和泉　有紗</t>
    <rPh sb="0" eb="2">
      <t>イズミ</t>
    </rPh>
    <rPh sb="3" eb="5">
      <t>アリサ</t>
    </rPh>
    <phoneticPr fontId="14"/>
  </si>
  <si>
    <t>横山　勇貴</t>
    <rPh sb="0" eb="2">
      <t>ヨコヤマ</t>
    </rPh>
    <rPh sb="3" eb="5">
      <t>ユウキ</t>
    </rPh>
    <phoneticPr fontId="14"/>
  </si>
  <si>
    <t>西目高等学校</t>
    <rPh sb="0" eb="2">
      <t>ニシメ</t>
    </rPh>
    <phoneticPr fontId="12"/>
  </si>
  <si>
    <t>018-0604</t>
  </si>
  <si>
    <t>由利本荘市西目町沼田字新道下2-142</t>
  </si>
  <si>
    <t>0184-33-2203</t>
  </si>
  <si>
    <t>0184-33-2204</t>
  </si>
  <si>
    <t>nishime-h@akita-pref.ed.jp</t>
  </si>
  <si>
    <t>http://www.nishime-h.akita-pref.ed.jp/</t>
  </si>
  <si>
    <t>小野　博美</t>
    <rPh sb="0" eb="2">
      <t>オノ</t>
    </rPh>
    <rPh sb="3" eb="5">
      <t>ヒロミ</t>
    </rPh>
    <phoneticPr fontId="14"/>
  </si>
  <si>
    <t>今藤　暁子</t>
    <rPh sb="0" eb="2">
      <t>コンドウ</t>
    </rPh>
    <rPh sb="3" eb="5">
      <t>アキコ</t>
    </rPh>
    <phoneticPr fontId="14"/>
  </si>
  <si>
    <t>最上　愛叶</t>
    <rPh sb="0" eb="2">
      <t>モガミ</t>
    </rPh>
    <rPh sb="3" eb="4">
      <t>アイ</t>
    </rPh>
    <rPh sb="4" eb="5">
      <t>カ</t>
    </rPh>
    <phoneticPr fontId="14"/>
  </si>
  <si>
    <t>大曲農業高等学校</t>
    <rPh sb="0" eb="4">
      <t>オオマガリノウギョウ</t>
    </rPh>
    <phoneticPr fontId="12"/>
  </si>
  <si>
    <t>014-0054</t>
  </si>
  <si>
    <t xml:space="preserve">大仙市大曲金谷町26-9　 </t>
  </si>
  <si>
    <t>0187-63-2257</t>
  </si>
  <si>
    <t>0187-62-3434</t>
  </si>
  <si>
    <t>daino@akita-pref.ed.jp</t>
  </si>
  <si>
    <t>http://daino-h.akita-pref.ed.jp/nc/</t>
  </si>
  <si>
    <t>渡辺　勉</t>
    <rPh sb="0" eb="2">
      <t>ワタナベ</t>
    </rPh>
    <rPh sb="3" eb="4">
      <t>ツトム</t>
    </rPh>
    <phoneticPr fontId="14"/>
  </si>
  <si>
    <t>菅原　慎太郎</t>
    <rPh sb="0" eb="2">
      <t>スガワラ</t>
    </rPh>
    <rPh sb="3" eb="6">
      <t>シンタロウ</t>
    </rPh>
    <phoneticPr fontId="14"/>
  </si>
  <si>
    <t>佐々木　夏妃</t>
    <rPh sb="0" eb="3">
      <t>ササキ</t>
    </rPh>
    <rPh sb="4" eb="6">
      <t>ナツキ</t>
    </rPh>
    <phoneticPr fontId="14"/>
  </si>
  <si>
    <t>増田高等学校</t>
    <rPh sb="0" eb="2">
      <t>マスダ</t>
    </rPh>
    <phoneticPr fontId="12"/>
  </si>
  <si>
    <t>019-0701</t>
  </si>
  <si>
    <t>横手市増田町増田字一本柳137</t>
  </si>
  <si>
    <t>0182-45-2073</t>
  </si>
  <si>
    <t>0182-45-2088</t>
  </si>
  <si>
    <t>masuda-high@akita-pref.ed.jp</t>
  </si>
  <si>
    <t>http://www.masuda-h.net/</t>
  </si>
  <si>
    <t>渡部　剛</t>
    <rPh sb="0" eb="2">
      <t>ワタナベ</t>
    </rPh>
    <rPh sb="3" eb="4">
      <t>ツヨシ</t>
    </rPh>
    <phoneticPr fontId="14"/>
  </si>
  <si>
    <t>齊藤　　晃仁</t>
    <rPh sb="0" eb="2">
      <t>サイトウ</t>
    </rPh>
    <rPh sb="4" eb="5">
      <t>アキ</t>
    </rPh>
    <rPh sb="5" eb="6">
      <t>　ヒト</t>
    </rPh>
    <phoneticPr fontId="14"/>
  </si>
  <si>
    <t>大庭　菜津</t>
    <rPh sb="0" eb="2">
      <t>オオニワ</t>
    </rPh>
    <rPh sb="3" eb="5">
      <t>ナツキ</t>
    </rPh>
    <phoneticPr fontId="14"/>
  </si>
  <si>
    <t>【08．山形県連盟】</t>
    <rPh sb="4" eb="6">
      <t>ヤマガタ</t>
    </rPh>
    <rPh sb="6" eb="7">
      <t>ケン</t>
    </rPh>
    <rPh sb="7" eb="9">
      <t>レンメイ</t>
    </rPh>
    <phoneticPr fontId="7"/>
  </si>
  <si>
    <t>置賜農業高等学校</t>
    <rPh sb="0" eb="2">
      <t>オキタマ</t>
    </rPh>
    <rPh sb="2" eb="4">
      <t>ノウギョウ</t>
    </rPh>
    <rPh sb="4" eb="6">
      <t>コウトウ</t>
    </rPh>
    <rPh sb="6" eb="8">
      <t>ガッコウ</t>
    </rPh>
    <phoneticPr fontId="14"/>
  </si>
  <si>
    <t>999-0121</t>
  </si>
  <si>
    <t>東置賜郡川西町大字上小松3723</t>
    <rPh sb="0" eb="4">
      <t>ヒガシオキタマグン</t>
    </rPh>
    <rPh sb="4" eb="7">
      <t>カワニシマチ</t>
    </rPh>
    <rPh sb="7" eb="9">
      <t>オオアザ</t>
    </rPh>
    <rPh sb="9" eb="12">
      <t>カミコマツ</t>
    </rPh>
    <phoneticPr fontId="14"/>
  </si>
  <si>
    <t>0238-42-2101</t>
  </si>
  <si>
    <t>0238-42-2103</t>
  </si>
  <si>
    <t xml:space="preserve">yokitama@pref-yamagata.ed.jp </t>
    <phoneticPr fontId="14"/>
  </si>
  <si>
    <t xml:space="preserve">http://www.okitama-ah.ed.jp </t>
    <phoneticPr fontId="14"/>
  </si>
  <si>
    <t>平田　忠宏</t>
    <rPh sb="0" eb="2">
      <t>ヒラタ</t>
    </rPh>
    <rPh sb="3" eb="4">
      <t>タダ</t>
    </rPh>
    <rPh sb="4" eb="5">
      <t>ヒロ</t>
    </rPh>
    <phoneticPr fontId="14"/>
  </si>
  <si>
    <t>庄司　典仁</t>
    <rPh sb="0" eb="2">
      <t>ショウジ</t>
    </rPh>
    <rPh sb="3" eb="4">
      <t>ノリ</t>
    </rPh>
    <rPh sb="4" eb="5">
      <t>ヒト</t>
    </rPh>
    <phoneticPr fontId="14"/>
  </si>
  <si>
    <t>富樫　裕馬</t>
    <rPh sb="0" eb="2">
      <t>トガシ</t>
    </rPh>
    <rPh sb="3" eb="4">
      <t>ユウ</t>
    </rPh>
    <rPh sb="4" eb="5">
      <t>ウマ</t>
    </rPh>
    <phoneticPr fontId="14"/>
  </si>
  <si>
    <t>995-0011</t>
  </si>
  <si>
    <t>村山市楯岡北町1-3-1</t>
    <rPh sb="0" eb="2">
      <t>ムラヤマ</t>
    </rPh>
    <rPh sb="2" eb="3">
      <t>シ</t>
    </rPh>
    <rPh sb="3" eb="5">
      <t>タテオカ</t>
    </rPh>
    <rPh sb="5" eb="6">
      <t>キタ</t>
    </rPh>
    <rPh sb="6" eb="7">
      <t>マチ</t>
    </rPh>
    <phoneticPr fontId="14"/>
  </si>
  <si>
    <t>0237-55-2537</t>
  </si>
  <si>
    <t>0237-53-2994</t>
  </si>
  <si>
    <t>ymurayama@pref-yamagata.ed.jp</t>
  </si>
  <si>
    <t>http://www.murayama-ih.ed.jp</t>
  </si>
  <si>
    <t>伊藤　久敏</t>
    <rPh sb="0" eb="2">
      <t>イトウ</t>
    </rPh>
    <rPh sb="3" eb="5">
      <t>ヒサトシ</t>
    </rPh>
    <phoneticPr fontId="14"/>
  </si>
  <si>
    <t>渡部　かおり</t>
    <rPh sb="0" eb="2">
      <t>ワタナベ</t>
    </rPh>
    <phoneticPr fontId="14"/>
  </si>
  <si>
    <t>菊池　音夢</t>
    <rPh sb="0" eb="2">
      <t>キクチ</t>
    </rPh>
    <rPh sb="3" eb="4">
      <t>リズ</t>
    </rPh>
    <rPh sb="4" eb="5">
      <t>ム</t>
    </rPh>
    <phoneticPr fontId="14"/>
  </si>
  <si>
    <t>996-0051</t>
  </si>
  <si>
    <t>新庄市松本370</t>
    <rPh sb="0" eb="3">
      <t>シンジョウシ</t>
    </rPh>
    <rPh sb="3" eb="5">
      <t>マツモト</t>
    </rPh>
    <phoneticPr fontId="14"/>
  </si>
  <si>
    <t>0233-28-8777</t>
  </si>
  <si>
    <t>0233-22-7111</t>
  </si>
  <si>
    <t>yshinkamuro@pref-yamagata.ed.jp</t>
  </si>
  <si>
    <t>http://www.shinjo-ih.ed.jp</t>
  </si>
  <si>
    <t>齋藤　潤弥</t>
    <rPh sb="0" eb="2">
      <t>サイトウ</t>
    </rPh>
    <rPh sb="3" eb="4">
      <t>ジュン</t>
    </rPh>
    <rPh sb="4" eb="5">
      <t>ヤ</t>
    </rPh>
    <phoneticPr fontId="14"/>
  </si>
  <si>
    <t>片桐　昂</t>
    <rPh sb="0" eb="2">
      <t>カタギリ</t>
    </rPh>
    <rPh sb="3" eb="4">
      <t>アキラ</t>
    </rPh>
    <phoneticPr fontId="14"/>
  </si>
  <si>
    <t>加藤　栞名</t>
    <rPh sb="0" eb="2">
      <t>カトウ</t>
    </rPh>
    <rPh sb="3" eb="4">
      <t>シオリ</t>
    </rPh>
    <rPh sb="4" eb="5">
      <t>ナ</t>
    </rPh>
    <phoneticPr fontId="14"/>
  </si>
  <si>
    <t>999-7601</t>
  </si>
  <si>
    <t>鶴岡市藤島字古楯跡221</t>
    <rPh sb="0" eb="3">
      <t>ツルオカシ</t>
    </rPh>
    <rPh sb="3" eb="5">
      <t>フジシマ</t>
    </rPh>
    <rPh sb="5" eb="6">
      <t>アザ</t>
    </rPh>
    <rPh sb="6" eb="7">
      <t>フル</t>
    </rPh>
    <rPh sb="7" eb="8">
      <t>タテ</t>
    </rPh>
    <rPh sb="8" eb="9">
      <t>アト</t>
    </rPh>
    <phoneticPr fontId="14"/>
  </si>
  <si>
    <t>0235-64-2151</t>
  </si>
  <si>
    <t>0235-64-2404</t>
  </si>
  <si>
    <t>yshonaino@pref-yamagata.ed.jp</t>
  </si>
  <si>
    <t xml:space="preserve"> http://www.shonai-ah.ed.jp</t>
  </si>
  <si>
    <t>坂井　孝朗</t>
    <rPh sb="0" eb="2">
      <t>サカイ</t>
    </rPh>
    <rPh sb="3" eb="4">
      <t>タカシ</t>
    </rPh>
    <rPh sb="4" eb="5">
      <t>ロウ</t>
    </rPh>
    <phoneticPr fontId="14"/>
  </si>
  <si>
    <t>齋藤　智洋</t>
    <rPh sb="0" eb="2">
      <t>サイトウ</t>
    </rPh>
    <rPh sb="3" eb="4">
      <t>トモ</t>
    </rPh>
    <rPh sb="4" eb="5">
      <t>ヒロ</t>
    </rPh>
    <phoneticPr fontId="14"/>
  </si>
  <si>
    <t>川合　優太</t>
    <rPh sb="0" eb="2">
      <t>カワイ</t>
    </rPh>
    <rPh sb="3" eb="5">
      <t>ユウタ</t>
    </rPh>
    <phoneticPr fontId="14"/>
  </si>
  <si>
    <t>999-3193</t>
  </si>
  <si>
    <t>上山仙石650番地</t>
    <rPh sb="0" eb="2">
      <t>カミノヤマ</t>
    </rPh>
    <rPh sb="2" eb="4">
      <t>センゴク</t>
    </rPh>
    <rPh sb="7" eb="9">
      <t>バンチ</t>
    </rPh>
    <phoneticPr fontId="14"/>
  </si>
  <si>
    <t>023-672-1701</t>
  </si>
  <si>
    <t>023-672-1702</t>
  </si>
  <si>
    <t>ykaminoyama@pref-yamagata.ed.jp</t>
  </si>
  <si>
    <t>http://www.meishinkan-h.ed.jp</t>
  </si>
  <si>
    <t>加藤千恵</t>
    <rPh sb="0" eb="2">
      <t>カトウ</t>
    </rPh>
    <rPh sb="2" eb="4">
      <t>チエ</t>
    </rPh>
    <phoneticPr fontId="14"/>
  </si>
  <si>
    <t>　</t>
  </si>
  <si>
    <t>左沢高等学校</t>
    <rPh sb="0" eb="2">
      <t>アテラザワ</t>
    </rPh>
    <rPh sb="2" eb="4">
      <t>コウトウ</t>
    </rPh>
    <rPh sb="4" eb="6">
      <t>ガッコウ</t>
    </rPh>
    <phoneticPr fontId="14"/>
  </si>
  <si>
    <t>990－1121</t>
  </si>
  <si>
    <t>西村山郡大江町大字藤田字山中８１６－３</t>
    <rPh sb="0" eb="14">
      <t>ニシムラヤマグンオオエマチオオアザフジタアザヤマナカ</t>
    </rPh>
    <phoneticPr fontId="14"/>
  </si>
  <si>
    <t>0237-62-3242</t>
  </si>
  <si>
    <t>0237-62-4959</t>
  </si>
  <si>
    <t>yaterazawa@pref-yamagata.ed.jp</t>
  </si>
  <si>
    <t>http://www.aterazawa-h.ed.jp</t>
  </si>
  <si>
    <t>髙橋 俊彦</t>
    <rPh sb="0" eb="2">
      <t>タカハシ</t>
    </rPh>
    <rPh sb="3" eb="5">
      <t>トシヒコ</t>
    </rPh>
    <phoneticPr fontId="14"/>
  </si>
  <si>
    <t>菊地 拓己</t>
    <rPh sb="0" eb="2">
      <t>キクチ</t>
    </rPh>
    <rPh sb="3" eb="5">
      <t>タクミ</t>
    </rPh>
    <phoneticPr fontId="14"/>
  </si>
  <si>
    <t>岸 陽杜</t>
    <rPh sb="0" eb="1">
      <t>キシ</t>
    </rPh>
    <rPh sb="2" eb="3">
      <t>ハル</t>
    </rPh>
    <rPh sb="3" eb="4">
      <t>ト</t>
    </rPh>
    <phoneticPr fontId="14"/>
  </si>
  <si>
    <t>【０9．福島県連盟】</t>
    <rPh sb="4" eb="6">
      <t>フクシマ</t>
    </rPh>
    <rPh sb="6" eb="7">
      <t>ケン</t>
    </rPh>
    <rPh sb="7" eb="9">
      <t>レンメイ</t>
    </rPh>
    <phoneticPr fontId="7"/>
  </si>
  <si>
    <t>福島明成高等学校</t>
    <rPh sb="0" eb="8">
      <t>フクシマメイセイコウトウガッコウ</t>
    </rPh>
    <phoneticPr fontId="29"/>
  </si>
  <si>
    <t>960-1192</t>
  </si>
  <si>
    <t>福島市永井川字北原田1</t>
  </si>
  <si>
    <t>024-546-3381</t>
  </si>
  <si>
    <t>024-546-3383</t>
  </si>
  <si>
    <t>school@fukushimameisei-h.fcs.ed.jp</t>
  </si>
  <si>
    <t>http://www.fukushimameisei-h.fcs.ed.jp/</t>
  </si>
  <si>
    <t>安　田　修　久</t>
  </si>
  <si>
    <t>佐　藤　由　紀</t>
    <rPh sb="0" eb="1">
      <t>タスク</t>
    </rPh>
    <rPh sb="2" eb="3">
      <t>フジ</t>
    </rPh>
    <rPh sb="4" eb="5">
      <t>ヨシ</t>
    </rPh>
    <rPh sb="6" eb="7">
      <t>キノ</t>
    </rPh>
    <phoneticPr fontId="14"/>
  </si>
  <si>
    <t>964-0316</t>
  </si>
  <si>
    <t>二本松市下長折字真角13</t>
  </si>
  <si>
    <t>0243-55-2121</t>
  </si>
  <si>
    <t>0243-55-3780</t>
  </si>
  <si>
    <t>adachihigashi-h@fcs.ed.jp</t>
  </si>
  <si>
    <t>http://www.adachihigashi-h.fcs.ed.jp/</t>
  </si>
  <si>
    <t>佐　藤　正　道</t>
    <rPh sb="0" eb="1">
      <t>タスク</t>
    </rPh>
    <rPh sb="2" eb="3">
      <t>フジ</t>
    </rPh>
    <rPh sb="4" eb="5">
      <t>タダシ</t>
    </rPh>
    <rPh sb="6" eb="7">
      <t>ミチ</t>
    </rPh>
    <phoneticPr fontId="14"/>
  </si>
  <si>
    <t>村　上　愛　実</t>
    <rPh sb="0" eb="1">
      <t>ムラ</t>
    </rPh>
    <rPh sb="2" eb="3">
      <t>ウエ</t>
    </rPh>
    <rPh sb="4" eb="5">
      <t>アイ</t>
    </rPh>
    <rPh sb="6" eb="7">
      <t>ジツ</t>
    </rPh>
    <phoneticPr fontId="14"/>
  </si>
  <si>
    <t>岩瀬農業高等学校</t>
    <rPh sb="0" eb="8">
      <t>イワセノウギョウコウトウガッコウ</t>
    </rPh>
    <phoneticPr fontId="13"/>
  </si>
  <si>
    <t>969-0401</t>
  </si>
  <si>
    <t>岩瀬郡鏡石町桜町207</t>
  </si>
  <si>
    <t>0248-62-3145</t>
  </si>
  <si>
    <t>0248-92-2051</t>
  </si>
  <si>
    <t xml:space="preserve">netmaster@iwase-ah.fcs.ed.jp </t>
  </si>
  <si>
    <t>http://www.iwase-ah.fcs.ed.jp/</t>
  </si>
  <si>
    <t>髙　橋　豊　治</t>
  </si>
  <si>
    <t>二　瓶　恵梨香</t>
    <rPh sb="0" eb="1">
      <t>フタ</t>
    </rPh>
    <rPh sb="2" eb="3">
      <t>ビン</t>
    </rPh>
    <rPh sb="4" eb="7">
      <t>エリカ</t>
    </rPh>
    <phoneticPr fontId="14"/>
  </si>
  <si>
    <t>白河実業高等学校</t>
    <rPh sb="0" eb="8">
      <t>シラカワジツギョウコウトウガッコウ</t>
    </rPh>
    <phoneticPr fontId="13"/>
  </si>
  <si>
    <t>961-0822</t>
  </si>
  <si>
    <t>白河市瀬戸原6-1</t>
  </si>
  <si>
    <t>0248-24-1176</t>
  </si>
  <si>
    <t>0248-24-2781</t>
  </si>
  <si>
    <t>shirakawajitsugyo.h@pref.fukushima.lg.jp</t>
  </si>
  <si>
    <t>http://www.shirakawa-bh.fcs.ed.jp/</t>
  </si>
  <si>
    <t>永　山　広　克</t>
    <rPh sb="0" eb="1">
      <t>エイ</t>
    </rPh>
    <rPh sb="2" eb="3">
      <t>ヤマ</t>
    </rPh>
    <rPh sb="4" eb="5">
      <t>ヒロ</t>
    </rPh>
    <rPh sb="6" eb="7">
      <t>カツ</t>
    </rPh>
    <phoneticPr fontId="14"/>
  </si>
  <si>
    <t>赤　崎　直　樹</t>
    <rPh sb="0" eb="1">
      <t>アカ</t>
    </rPh>
    <rPh sb="2" eb="3">
      <t>ザキ</t>
    </rPh>
    <rPh sb="4" eb="5">
      <t>チョク</t>
    </rPh>
    <rPh sb="6" eb="7">
      <t>キ</t>
    </rPh>
    <phoneticPr fontId="14"/>
  </si>
  <si>
    <t>修明高等学校</t>
    <rPh sb="0" eb="6">
      <t>シュウメイコウトウガッコウ</t>
    </rPh>
    <phoneticPr fontId="13"/>
  </si>
  <si>
    <t>963-6131</t>
  </si>
  <si>
    <t>東白川郡棚倉町大字棚倉字東中居63番地</t>
  </si>
  <si>
    <t>0247-33-3214</t>
  </si>
  <si>
    <t>0247-33-7943</t>
  </si>
  <si>
    <t>shumei-h@fcs.ed.jp</t>
  </si>
  <si>
    <t>http://www.shumei-h.fcs.ed.jp/</t>
  </si>
  <si>
    <t>鈴　木　憲　治</t>
    <rPh sb="0" eb="1">
      <t>スズ</t>
    </rPh>
    <rPh sb="2" eb="3">
      <t>キ</t>
    </rPh>
    <rPh sb="4" eb="5">
      <t>ケン</t>
    </rPh>
    <rPh sb="6" eb="7">
      <t>オサム</t>
    </rPh>
    <phoneticPr fontId="14"/>
  </si>
  <si>
    <t>伊　藤　正　樹</t>
    <rPh sb="0" eb="1">
      <t>イ</t>
    </rPh>
    <rPh sb="2" eb="3">
      <t>フジ</t>
    </rPh>
    <rPh sb="4" eb="5">
      <t>タダシ</t>
    </rPh>
    <rPh sb="6" eb="7">
      <t>キ</t>
    </rPh>
    <phoneticPr fontId="14"/>
  </si>
  <si>
    <t>小野高等学校</t>
    <rPh sb="0" eb="6">
      <t>オノコウトウガッコウ</t>
    </rPh>
    <phoneticPr fontId="13"/>
  </si>
  <si>
    <t>963-3401</t>
  </si>
  <si>
    <t>田村郡小野町大字小野新町字宿ノ後63</t>
  </si>
  <si>
    <t>0247-72-3171</t>
  </si>
  <si>
    <t>0247-72-6211</t>
  </si>
  <si>
    <t>ono-h@fcs.ed.jp</t>
  </si>
  <si>
    <t>http://www.ono-h.fcs.ed.jp/</t>
  </si>
  <si>
    <t>佐々木  理  夫</t>
  </si>
  <si>
    <t>藤　井　巨　之</t>
    <rPh sb="0" eb="1">
      <t>フジ</t>
    </rPh>
    <rPh sb="2" eb="3">
      <t>イ</t>
    </rPh>
    <rPh sb="4" eb="5">
      <t>キョ</t>
    </rPh>
    <rPh sb="6" eb="7">
      <t>ノ</t>
    </rPh>
    <phoneticPr fontId="14"/>
  </si>
  <si>
    <t>会津農林高等学校</t>
    <rPh sb="0" eb="8">
      <t>アイヅノウリンコウトウガッコウ</t>
    </rPh>
    <phoneticPr fontId="13"/>
  </si>
  <si>
    <t>969-6546</t>
  </si>
  <si>
    <t>河沼郡会津坂下町字曲田1391</t>
  </si>
  <si>
    <t>0242-83-4115</t>
  </si>
  <si>
    <t>0242-83-0269</t>
  </si>
  <si>
    <t>aizunorin-h@fcs.ed.jp</t>
  </si>
  <si>
    <t>http://www.aizunorin-h.fcs.ed.jp/</t>
  </si>
  <si>
    <t>佐  藤  文  男</t>
  </si>
  <si>
    <t>猪　俣　さおり</t>
    <rPh sb="0" eb="1">
      <t>イノシシ</t>
    </rPh>
    <rPh sb="2" eb="3">
      <t>マタ</t>
    </rPh>
    <phoneticPr fontId="14"/>
  </si>
  <si>
    <t>磐城農業高等学校</t>
    <rPh sb="0" eb="8">
      <t>イワキノウギョウコウトウガッコウ</t>
    </rPh>
    <phoneticPr fontId="13"/>
  </si>
  <si>
    <t>974-8261</t>
  </si>
  <si>
    <t>いわき市植田町小名田６０番地</t>
  </si>
  <si>
    <t>0246-63-3310</t>
  </si>
  <si>
    <t>0246-62-3826</t>
  </si>
  <si>
    <t>school@iwaki-ah.fcs.ed.jp</t>
  </si>
  <si>
    <t>http://www.iwaki-ah.fcs.ed.jp/</t>
  </si>
  <si>
    <t>酒　井　正　隆</t>
    <rPh sb="0" eb="1">
      <t>サケ</t>
    </rPh>
    <rPh sb="2" eb="3">
      <t>イ</t>
    </rPh>
    <rPh sb="4" eb="5">
      <t>タダシ</t>
    </rPh>
    <rPh sb="6" eb="7">
      <t>タカシ</t>
    </rPh>
    <phoneticPr fontId="14"/>
  </si>
  <si>
    <t>上　野　康　平</t>
    <rPh sb="0" eb="1">
      <t>ウエ</t>
    </rPh>
    <rPh sb="2" eb="3">
      <t>ノ</t>
    </rPh>
    <rPh sb="4" eb="5">
      <t>ヤスシ</t>
    </rPh>
    <rPh sb="6" eb="7">
      <t>ヒラ</t>
    </rPh>
    <phoneticPr fontId="14"/>
  </si>
  <si>
    <t>相馬農業高等学校</t>
    <rPh sb="0" eb="8">
      <t>ソウマノウギョウコウトウガッコウ</t>
    </rPh>
    <phoneticPr fontId="13"/>
  </si>
  <si>
    <t>975-0012</t>
  </si>
  <si>
    <t>南相馬市原町区三島町１丁目６５</t>
  </si>
  <si>
    <t>0244-23-5175</t>
  </si>
  <si>
    <t>0244-23-1483　</t>
  </si>
  <si>
    <t>soma-ah@fcs.ed.jp</t>
  </si>
  <si>
    <t>http://www.soma-ah.fcs.ed.jp/</t>
  </si>
  <si>
    <t>志　賀　　　勲</t>
    <rPh sb="0" eb="1">
      <t>シ</t>
    </rPh>
    <rPh sb="2" eb="3">
      <t>ガ</t>
    </rPh>
    <rPh sb="6" eb="7">
      <t>イサオ</t>
    </rPh>
    <phoneticPr fontId="14"/>
  </si>
  <si>
    <t>滝　　　浩大</t>
    <rPh sb="0" eb="1">
      <t>タキ</t>
    </rPh>
    <rPh sb="4" eb="6">
      <t>コウタ</t>
    </rPh>
    <rPh sb="5" eb="6">
      <t>ダイ</t>
    </rPh>
    <phoneticPr fontId="14"/>
  </si>
  <si>
    <t>ふたば未来学園高等学校</t>
    <rPh sb="0" eb="11">
      <t>フタバミライガクエンコウトウガッコウ</t>
    </rPh>
    <phoneticPr fontId="13"/>
  </si>
  <si>
    <t>979-0403</t>
  </si>
  <si>
    <t>双葉郡広野町中央台1丁目6-3</t>
    <phoneticPr fontId="7"/>
  </si>
  <si>
    <t>0240-23-6825　</t>
  </si>
  <si>
    <t>0240-23-6828</t>
  </si>
  <si>
    <t>futabamiraigakuen.h@pref.fukushima.lg.jp</t>
  </si>
  <si>
    <t>http://www.futabamiraigakuen-h.fcs.ed.jp/</t>
  </si>
  <si>
    <t>郡　司　　　完</t>
    <rPh sb="0" eb="1">
      <t>グン</t>
    </rPh>
    <rPh sb="2" eb="3">
      <t>ツカサ</t>
    </rPh>
    <rPh sb="6" eb="7">
      <t>カン</t>
    </rPh>
    <phoneticPr fontId="14"/>
  </si>
  <si>
    <t>阿　部　達　彦</t>
    <rPh sb="0" eb="1">
      <t>ア</t>
    </rPh>
    <rPh sb="2" eb="3">
      <t>ブ</t>
    </rPh>
    <rPh sb="4" eb="5">
      <t>タッ</t>
    </rPh>
    <rPh sb="6" eb="7">
      <t>ヒコ</t>
    </rPh>
    <phoneticPr fontId="14"/>
  </si>
  <si>
    <t>【10．茨城県連盟】</t>
    <rPh sb="4" eb="6">
      <t>イバラキ</t>
    </rPh>
    <rPh sb="6" eb="7">
      <t>ケン</t>
    </rPh>
    <rPh sb="7" eb="9">
      <t>レンメイ</t>
    </rPh>
    <phoneticPr fontId="7"/>
  </si>
  <si>
    <t>319-3526</t>
  </si>
  <si>
    <t>久慈郡大子町大子224</t>
    <rPh sb="0" eb="3">
      <t>クジグン</t>
    </rPh>
    <rPh sb="3" eb="6">
      <t>ダイゴマチ</t>
    </rPh>
    <rPh sb="6" eb="8">
      <t>ダイゴ</t>
    </rPh>
    <phoneticPr fontId="14"/>
  </si>
  <si>
    <t>0295-72-0079</t>
  </si>
  <si>
    <t>0295-72-1268</t>
  </si>
  <si>
    <t>koho@daigoseiryu-h.ibk.ed.jp</t>
  </si>
  <si>
    <t>http://www.daigoseiryu-h.ibk.ed.jp/</t>
  </si>
  <si>
    <t>細貝　雅之</t>
    <rPh sb="0" eb="2">
      <t>ホソガイ</t>
    </rPh>
    <rPh sb="3" eb="5">
      <t>マサユキ</t>
    </rPh>
    <phoneticPr fontId="14"/>
  </si>
  <si>
    <t>菊池　天志</t>
    <rPh sb="0" eb="2">
      <t>キクチ</t>
    </rPh>
    <rPh sb="3" eb="4">
      <t>タカ</t>
    </rPh>
    <rPh sb="4" eb="5">
      <t>シ</t>
    </rPh>
    <phoneticPr fontId="14"/>
  </si>
  <si>
    <t>菊池　清將</t>
    <rPh sb="0" eb="2">
      <t>キクチ</t>
    </rPh>
    <rPh sb="3" eb="4">
      <t>セイ</t>
    </rPh>
    <rPh sb="4" eb="5">
      <t>ショウ</t>
    </rPh>
    <phoneticPr fontId="14"/>
  </si>
  <si>
    <t>311-0114</t>
  </si>
  <si>
    <t>那珂市東木倉983</t>
    <rPh sb="0" eb="3">
      <t>ナカシ</t>
    </rPh>
    <rPh sb="3" eb="6">
      <t>ヒガシキノクラ</t>
    </rPh>
    <phoneticPr fontId="14"/>
  </si>
  <si>
    <t>029-298-6266</t>
  </si>
  <si>
    <t>029-295-4780</t>
  </si>
  <si>
    <t>koho@mito-ah.ibk.ed.jp</t>
  </si>
  <si>
    <t>http://www.mito-ah.ibk.ed.jp/</t>
  </si>
  <si>
    <t>藤田　和文</t>
    <rPh sb="0" eb="2">
      <t>フジタ</t>
    </rPh>
    <rPh sb="3" eb="5">
      <t>カズフミ</t>
    </rPh>
    <phoneticPr fontId="14"/>
  </si>
  <si>
    <t>蔀　信広</t>
    <rPh sb="0" eb="1">
      <t>シドミ</t>
    </rPh>
    <rPh sb="2" eb="4">
      <t>ノブヒロ</t>
    </rPh>
    <phoneticPr fontId="14"/>
  </si>
  <si>
    <t>小野澤　楓華</t>
    <rPh sb="0" eb="3">
      <t>オノザワ</t>
    </rPh>
    <rPh sb="4" eb="6">
      <t>フウカ</t>
    </rPh>
    <phoneticPr fontId="14"/>
  </si>
  <si>
    <t>定</t>
    <rPh sb="0" eb="1">
      <t>サダム</t>
    </rPh>
    <phoneticPr fontId="14"/>
  </si>
  <si>
    <t>田中　直也</t>
    <rPh sb="0" eb="2">
      <t>タナカ</t>
    </rPh>
    <rPh sb="3" eb="5">
      <t>ナオヤ</t>
    </rPh>
    <phoneticPr fontId="14"/>
  </si>
  <si>
    <t>315-0001</t>
  </si>
  <si>
    <t>石岡市石岡1-9</t>
  </si>
  <si>
    <t>0299-22-4135</t>
  </si>
  <si>
    <t>0299-22-6289</t>
  </si>
  <si>
    <t xml:space="preserve">koho@ishioka1-h.ibk.ed.jp </t>
  </si>
  <si>
    <t>http://www.ishioka1-h.ibk.ed.jp/</t>
  </si>
  <si>
    <t>白土　毅</t>
    <rPh sb="0" eb="2">
      <t>シラト</t>
    </rPh>
    <rPh sb="3" eb="4">
      <t>タケシ</t>
    </rPh>
    <phoneticPr fontId="14"/>
  </si>
  <si>
    <t>西山　隆敏</t>
    <rPh sb="0" eb="2">
      <t>ニシヤマ</t>
    </rPh>
    <rPh sb="3" eb="5">
      <t>タカトシ</t>
    </rPh>
    <phoneticPr fontId="14"/>
  </si>
  <si>
    <t>野原　槙乃</t>
    <rPh sb="0" eb="2">
      <t>ノハラ</t>
    </rPh>
    <rPh sb="3" eb="4">
      <t>マキ</t>
    </rPh>
    <rPh sb="4" eb="5">
      <t>ノ</t>
    </rPh>
    <phoneticPr fontId="14"/>
  </si>
  <si>
    <t>300-0504</t>
  </si>
  <si>
    <t>稲敷市江戸崎甲476-2</t>
  </si>
  <si>
    <t>029-892-2103</t>
  </si>
  <si>
    <t>029-892-3957</t>
  </si>
  <si>
    <t>koho@edosakisougou-h.ibk.ed.jp</t>
  </si>
  <si>
    <t>http://www.edosakisougou-h.ibk.ed.jp/</t>
  </si>
  <si>
    <t>川田　利行</t>
    <rPh sb="0" eb="2">
      <t>カワダ</t>
    </rPh>
    <rPh sb="3" eb="5">
      <t>トシユキ</t>
    </rPh>
    <phoneticPr fontId="14"/>
  </si>
  <si>
    <t>神生　康平</t>
    <rPh sb="0" eb="1">
      <t>カノ</t>
    </rPh>
    <rPh sb="1" eb="2">
      <t>ウ</t>
    </rPh>
    <rPh sb="3" eb="5">
      <t>コウヘイ</t>
    </rPh>
    <phoneticPr fontId="14"/>
  </si>
  <si>
    <t>横田　匠</t>
    <rPh sb="0" eb="2">
      <t>ヨコタ</t>
    </rPh>
    <rPh sb="3" eb="4">
      <t>タクミ</t>
    </rPh>
    <phoneticPr fontId="14"/>
  </si>
  <si>
    <t>300-4417</t>
  </si>
  <si>
    <t>桜川市真壁町飯塚210</t>
  </si>
  <si>
    <t>0296-55-3715</t>
  </si>
  <si>
    <t>0296-54-2032</t>
  </si>
  <si>
    <t>koho@makabe-h.ibk.ed.jp</t>
  </si>
  <si>
    <t>http://www.makabe-h.ibk.ed.jp/</t>
  </si>
  <si>
    <t>石塚　幸光</t>
    <rPh sb="0" eb="2">
      <t>イシツカ</t>
    </rPh>
    <rPh sb="3" eb="5">
      <t>ユキミツ</t>
    </rPh>
    <phoneticPr fontId="14"/>
  </si>
  <si>
    <t>人見　明夏</t>
    <rPh sb="0" eb="2">
      <t>ヒトミ</t>
    </rPh>
    <rPh sb="3" eb="4">
      <t>ハル</t>
    </rPh>
    <rPh sb="4" eb="5">
      <t>カ</t>
    </rPh>
    <phoneticPr fontId="14"/>
  </si>
  <si>
    <t>石田　聖流</t>
    <rPh sb="0" eb="2">
      <t>イシダ</t>
    </rPh>
    <rPh sb="3" eb="4">
      <t>セ</t>
    </rPh>
    <rPh sb="4" eb="5">
      <t>ナ</t>
    </rPh>
    <phoneticPr fontId="14"/>
  </si>
  <si>
    <t>318-0034</t>
  </si>
  <si>
    <t>高萩市高萩1111</t>
    <rPh sb="0" eb="2">
      <t>タカハギ</t>
    </rPh>
    <rPh sb="2" eb="3">
      <t>シ</t>
    </rPh>
    <rPh sb="3" eb="5">
      <t>タカハギ</t>
    </rPh>
    <phoneticPr fontId="14"/>
  </si>
  <si>
    <t>0293-22-3161</t>
  </si>
  <si>
    <t>0293-22-3750</t>
  </si>
  <si>
    <t>koho@takahagi-h.ibk.ed.jp</t>
  </si>
  <si>
    <t>http://www.takahagi-h.ibk.ed.jp/</t>
  </si>
  <si>
    <t>浜田　健志</t>
    <rPh sb="0" eb="2">
      <t>ハマダ</t>
    </rPh>
    <rPh sb="3" eb="4">
      <t>ケン　シ</t>
    </rPh>
    <phoneticPr fontId="14"/>
  </si>
  <si>
    <t>長山　昭博</t>
    <rPh sb="0" eb="2">
      <t>ナガヤマ</t>
    </rPh>
    <rPh sb="3" eb="4">
      <t>アキ</t>
    </rPh>
    <rPh sb="4" eb="5">
      <t>ヒロ</t>
    </rPh>
    <phoneticPr fontId="14"/>
  </si>
  <si>
    <t>佐藤　綾音</t>
    <rPh sb="0" eb="2">
      <t>サトウ</t>
    </rPh>
    <rPh sb="3" eb="5">
      <t>アヤネ</t>
    </rPh>
    <phoneticPr fontId="14"/>
  </si>
  <si>
    <t>311-1517</t>
  </si>
  <si>
    <t>鉾田市鉾田1158</t>
    <rPh sb="0" eb="3">
      <t>ホコタシ</t>
    </rPh>
    <rPh sb="3" eb="5">
      <t>ホコタ</t>
    </rPh>
    <phoneticPr fontId="14"/>
  </si>
  <si>
    <t>0291-33-2171</t>
  </si>
  <si>
    <t>0291-33-6093</t>
  </si>
  <si>
    <t>koho@hokota2-h.ibk.ed.jp</t>
  </si>
  <si>
    <t>http://www.hokota2-h.ibk.ed.jp/</t>
  </si>
  <si>
    <t>海老澤　浩一</t>
    <rPh sb="0" eb="2">
      <t xml:space="preserve"> エビサワ</t>
    </rPh>
    <rPh sb="4" eb="6">
      <t>コウイチ</t>
    </rPh>
    <phoneticPr fontId="14"/>
  </si>
  <si>
    <t>佐藤　創</t>
    <rPh sb="0" eb="2">
      <t>サトウ</t>
    </rPh>
    <rPh sb="3" eb="4">
      <t>ハジメ</t>
    </rPh>
    <phoneticPr fontId="14"/>
  </si>
  <si>
    <t>青木　彩桜</t>
    <rPh sb="0" eb="2">
      <t>アオキ</t>
    </rPh>
    <rPh sb="3" eb="4">
      <t>サ</t>
    </rPh>
    <rPh sb="4" eb="5">
      <t>クラ</t>
    </rPh>
    <phoneticPr fontId="14"/>
  </si>
  <si>
    <t>306-0631</t>
  </si>
  <si>
    <t>坂東市岩井4319-1</t>
    <rPh sb="0" eb="2">
      <t>バンドウ</t>
    </rPh>
    <rPh sb="2" eb="3">
      <t>シ</t>
    </rPh>
    <rPh sb="3" eb="5">
      <t>イワイ</t>
    </rPh>
    <phoneticPr fontId="14"/>
  </si>
  <si>
    <t>0297-35-1667</t>
  </si>
  <si>
    <t>0297-35-7812</t>
  </si>
  <si>
    <t>koho@bandoseifu-h.ibk.ed.jp</t>
  </si>
  <si>
    <t>http://www.bandoseifu-h.ibk.ed.jp/</t>
  </si>
  <si>
    <t>渡邊　聡</t>
    <rPh sb="0" eb="2">
      <t>ワタナベ</t>
    </rPh>
    <rPh sb="3" eb="4">
      <t>アキラ</t>
    </rPh>
    <phoneticPr fontId="14"/>
  </si>
  <si>
    <t>宮田　悠華</t>
    <rPh sb="0" eb="2">
      <t>ミヤタ</t>
    </rPh>
    <rPh sb="3" eb="4">
      <t>ユウ</t>
    </rPh>
    <rPh sb="4" eb="5">
      <t>カ</t>
    </rPh>
    <phoneticPr fontId="14"/>
  </si>
  <si>
    <t>中山　千佳</t>
    <rPh sb="0" eb="2">
      <t>ナカヤマ</t>
    </rPh>
    <rPh sb="3" eb="5">
      <t>チカ</t>
    </rPh>
    <phoneticPr fontId="14"/>
  </si>
  <si>
    <t>【１１．栃木県連盟】</t>
    <rPh sb="4" eb="6">
      <t>トチギ</t>
    </rPh>
    <rPh sb="6" eb="7">
      <t>ケン</t>
    </rPh>
    <rPh sb="7" eb="9">
      <t>レンメイ</t>
    </rPh>
    <phoneticPr fontId="7"/>
  </si>
  <si>
    <t>宇都宮白楊高等学校</t>
    <rPh sb="0" eb="3">
      <t>ウツノミヤ</t>
    </rPh>
    <rPh sb="3" eb="5">
      <t>ハクヨウ</t>
    </rPh>
    <phoneticPr fontId="13" alignment="distributed"/>
  </si>
  <si>
    <t>321－0954</t>
  </si>
  <si>
    <t>宇都宮市元今泉８丁目２番１号</t>
    <rPh sb="0" eb="4">
      <t>ウツノミヤシ</t>
    </rPh>
    <rPh sb="4" eb="7">
      <t>モトイマイズミ</t>
    </rPh>
    <rPh sb="8" eb="10">
      <t>チョウメ</t>
    </rPh>
    <rPh sb="11" eb="12">
      <t>バン</t>
    </rPh>
    <rPh sb="13" eb="14">
      <t>ゴウ</t>
    </rPh>
    <phoneticPr fontId="14"/>
  </si>
  <si>
    <t>028－661－1525</t>
  </si>
  <si>
    <t>028－660－4540</t>
  </si>
  <si>
    <t xml:space="preserve">hakuyo@tochigi-edu.ed.jp </t>
    <phoneticPr fontId="14"/>
  </si>
  <si>
    <t xml:space="preserve">http://www.tochigi-edu.ed.jp/utsunomiyahakuyo/nc2/ </t>
    <phoneticPr fontId="14"/>
  </si>
  <si>
    <t>髙野　寿映</t>
    <rPh sb="0" eb="2">
      <t>タカノ</t>
    </rPh>
    <rPh sb="3" eb="4">
      <t>トシ</t>
    </rPh>
    <rPh sb="4" eb="5">
      <t>アキ</t>
    </rPh>
    <phoneticPr fontId="14"/>
  </si>
  <si>
    <t>西澤　和代</t>
    <rPh sb="0" eb="2">
      <t>ニシザワ</t>
    </rPh>
    <rPh sb="3" eb="5">
      <t>カズヨ</t>
    </rPh>
    <phoneticPr fontId="14"/>
  </si>
  <si>
    <t>竹迫　優姫</t>
    <rPh sb="0" eb="5">
      <t>タケサコ　     ユキ</t>
    </rPh>
    <phoneticPr fontId="14"/>
  </si>
  <si>
    <t>鹿沼南高等学校</t>
    <rPh sb="0" eb="7">
      <t>カヌマミナミ</t>
    </rPh>
    <phoneticPr fontId="17"/>
  </si>
  <si>
    <t>３２２－０５２４</t>
  </si>
  <si>
    <t>鹿沼市みなみ町８番７３号</t>
    <phoneticPr fontId="14"/>
  </si>
  <si>
    <t>kanumaminami@tochigi-edu.ed.jp</t>
  </si>
  <si>
    <t>http://www.tochigi-edu.ed.jp/kanumaminami/nc2/</t>
  </si>
  <si>
    <t>石嶋　幸夫</t>
    <rPh sb="0" eb="2">
      <t>イシジマ</t>
    </rPh>
    <rPh sb="3" eb="5">
      <t>ユキオ</t>
    </rPh>
    <phoneticPr fontId="14"/>
  </si>
  <si>
    <t>谷中　裕貴</t>
    <rPh sb="0" eb="5">
      <t>ヤナカ　　　ヒロキ</t>
    </rPh>
    <phoneticPr fontId="14"/>
  </si>
  <si>
    <t>柴田　華月</t>
    <rPh sb="0" eb="5">
      <t>シバタ　　　カヅキ</t>
    </rPh>
    <phoneticPr fontId="14"/>
  </si>
  <si>
    <t>小山北桜高等学校</t>
    <rPh sb="0" eb="2">
      <t>オヤマ</t>
    </rPh>
    <rPh sb="2" eb="3">
      <t>ホク</t>
    </rPh>
    <rPh sb="3" eb="4">
      <t>オウ</t>
    </rPh>
    <phoneticPr fontId="17"/>
  </si>
  <si>
    <t>323-0802</t>
  </si>
  <si>
    <t>小山市東山田４４８－２９</t>
    <rPh sb="0" eb="3">
      <t>オヤマシ</t>
    </rPh>
    <rPh sb="3" eb="6">
      <t>ヒガシヤマダ</t>
    </rPh>
    <phoneticPr fontId="14"/>
  </si>
  <si>
    <t>0285-49-2932</t>
  </si>
  <si>
    <t>0285-49-0908</t>
  </si>
  <si>
    <t>oyamahokuo@tochigi-edu.ed.jp</t>
  </si>
  <si>
    <t>http://www.tochigi-edu.ed.jp/oyamahokuo/nc2/</t>
  </si>
  <si>
    <t>鈴木　勇</t>
    <rPh sb="0" eb="2">
      <t>スズキ</t>
    </rPh>
    <rPh sb="3" eb="4">
      <t>イサム</t>
    </rPh>
    <phoneticPr fontId="14"/>
  </si>
  <si>
    <t>宇戸平　友博</t>
    <rPh sb="0" eb="6">
      <t>ウドダイラ　　　　トモヒロ</t>
    </rPh>
    <phoneticPr fontId="14"/>
  </si>
  <si>
    <t>新山　健太郎</t>
    <rPh sb="0" eb="6">
      <t>ニイヤマ　　　ケンタロウ</t>
    </rPh>
    <phoneticPr fontId="14"/>
  </si>
  <si>
    <t>栃木農業高等学校</t>
    <rPh sb="0" eb="2">
      <t>トチギ</t>
    </rPh>
    <rPh sb="2" eb="4">
      <t>ノウギョウ</t>
    </rPh>
    <phoneticPr fontId="17"/>
  </si>
  <si>
    <t>328-0054</t>
  </si>
  <si>
    <t>栃木市平井町９１１</t>
    <rPh sb="0" eb="3">
      <t>トチギシ</t>
    </rPh>
    <rPh sb="3" eb="6">
      <t>ヒライマチ</t>
    </rPh>
    <phoneticPr fontId="14"/>
  </si>
  <si>
    <t>0282-22-0326</t>
  </si>
  <si>
    <t>0282-22-0375</t>
  </si>
  <si>
    <t>tochiginogyo@tochigi-edu.ed.jp</t>
  </si>
  <si>
    <t>http://www.tochigi-edu.ed.jp/tochiginigyo/nc2/</t>
  </si>
  <si>
    <t>小林　政至</t>
    <rPh sb="0" eb="2">
      <t>コバヤシ</t>
    </rPh>
    <rPh sb="3" eb="4">
      <t>マサ</t>
    </rPh>
    <rPh sb="4" eb="5">
      <t>シ</t>
    </rPh>
    <phoneticPr fontId="14"/>
  </si>
  <si>
    <t>渡邉　みなえ</t>
    <rPh sb="0" eb="6">
      <t>ワタナベ　</t>
    </rPh>
    <phoneticPr fontId="14"/>
  </si>
  <si>
    <t>福田　杏莉</t>
    <rPh sb="0" eb="5">
      <t>フクダ　　　　アンリ</t>
    </rPh>
    <phoneticPr fontId="14"/>
  </si>
  <si>
    <t>真岡北陵高等学校</t>
    <rPh sb="0" eb="2">
      <t>モオカ</t>
    </rPh>
    <rPh sb="2" eb="4">
      <t>ホクリョウ</t>
    </rPh>
    <phoneticPr fontId="17"/>
  </si>
  <si>
    <t>321-4415</t>
  </si>
  <si>
    <t>真岡市下籠谷３９６</t>
    <rPh sb="0" eb="3">
      <t>モオカシ</t>
    </rPh>
    <rPh sb="3" eb="6">
      <t>シモコモリヤ</t>
    </rPh>
    <phoneticPr fontId="14"/>
  </si>
  <si>
    <t>0285-82-3415</t>
  </si>
  <si>
    <t>0285-83-4634</t>
  </si>
  <si>
    <t>mokahokuryo@tochigi-edu.ed.jp</t>
  </si>
  <si>
    <t>http://www.tochigi-edu.ed.jp/mokahokuryo/nc2/</t>
  </si>
  <si>
    <t>橋本　智</t>
    <rPh sb="0" eb="4">
      <t>ハシモト　サトシ</t>
    </rPh>
    <phoneticPr fontId="14"/>
  </si>
  <si>
    <t>菅原　礼太郎</t>
    <rPh sb="0" eb="2">
      <t>スガワラ</t>
    </rPh>
    <rPh sb="3" eb="4">
      <t>レイ</t>
    </rPh>
    <rPh sb="4" eb="6">
      <t>タロウ</t>
    </rPh>
    <phoneticPr fontId="14"/>
  </si>
  <si>
    <t>加藤　智也</t>
    <rPh sb="0" eb="5">
      <t>カトウ　　　トモヤ</t>
    </rPh>
    <phoneticPr fontId="14"/>
  </si>
  <si>
    <t>那須拓陽高等学校</t>
    <rPh sb="0" eb="2">
      <t>ナス</t>
    </rPh>
    <rPh sb="2" eb="3">
      <t>タク</t>
    </rPh>
    <rPh sb="3" eb="4">
      <t>ヨウ</t>
    </rPh>
    <phoneticPr fontId="17" alignment="distributed"/>
  </si>
  <si>
    <t>329-2712</t>
  </si>
  <si>
    <t>那須塩原市下永田４丁目３番地５２</t>
    <rPh sb="0" eb="5">
      <t>ナスシオバラシ</t>
    </rPh>
    <rPh sb="5" eb="8">
      <t>シモナガタ</t>
    </rPh>
    <rPh sb="9" eb="11">
      <t>チョウメ</t>
    </rPh>
    <rPh sb="12" eb="14">
      <t>バンチ</t>
    </rPh>
    <phoneticPr fontId="14"/>
  </si>
  <si>
    <t>0287-36-1225</t>
  </si>
  <si>
    <t>0287-36-8027</t>
  </si>
  <si>
    <t>nasutakuyo@tochigi-edu.ed.jp</t>
  </si>
  <si>
    <t>http://www.tochigi-edu.ed.jp/nasutakuyo/nc2/</t>
  </si>
  <si>
    <t>藤田　昌彦</t>
    <rPh sb="0" eb="2">
      <t>フジタ</t>
    </rPh>
    <rPh sb="3" eb="5">
      <t>マサヒコ</t>
    </rPh>
    <phoneticPr fontId="14"/>
  </si>
  <si>
    <t>平泉　優</t>
    <rPh sb="0" eb="4">
      <t>ヒライズミ　ユウ</t>
    </rPh>
    <phoneticPr fontId="14"/>
  </si>
  <si>
    <t>藤本　璃捺</t>
    <rPh sb="0" eb="5">
      <t>フジモト　　リオ</t>
    </rPh>
    <phoneticPr fontId="14"/>
  </si>
  <si>
    <t>矢板高等学校</t>
    <rPh sb="0" eb="6">
      <t>ヤイタ</t>
    </rPh>
    <phoneticPr fontId="17"/>
  </si>
  <si>
    <t>329－2155</t>
  </si>
  <si>
    <t>矢板市片俣６１８－２</t>
    <rPh sb="0" eb="3">
      <t>ヤイタシ</t>
    </rPh>
    <rPh sb="3" eb="5">
      <t>カタマタ</t>
    </rPh>
    <phoneticPr fontId="14"/>
  </si>
  <si>
    <t>yaita@tochigi-edu.ed.jp</t>
  </si>
  <si>
    <t>www.tochigi-edu.ed.jp/yaita/nc2/</t>
  </si>
  <si>
    <t>今泉　光由</t>
    <rPh sb="0" eb="5">
      <t>イマイズミ　ミツヨシ</t>
    </rPh>
    <phoneticPr fontId="14"/>
  </si>
  <si>
    <t>村越　郁</t>
    <rPh sb="0" eb="4">
      <t>ムラコシ　　カオル</t>
    </rPh>
    <phoneticPr fontId="14"/>
  </si>
  <si>
    <t>藤田　勝也</t>
    <rPh sb="0" eb="5">
      <t>フジタ　　　カツヤ</t>
    </rPh>
    <phoneticPr fontId="14"/>
  </si>
  <si>
    <t>【１２．群馬県連盟】</t>
    <rPh sb="4" eb="6">
      <t>グンマ</t>
    </rPh>
    <rPh sb="6" eb="7">
      <t>ケン</t>
    </rPh>
    <rPh sb="7" eb="9">
      <t>レンメイ</t>
    </rPh>
    <phoneticPr fontId="7"/>
  </si>
  <si>
    <t>ＵＲＬ</t>
  </si>
  <si>
    <t>勢多農林高等学校</t>
    <rPh sb="0" eb="4">
      <t>セタノウリン</t>
    </rPh>
    <phoneticPr fontId="17"/>
  </si>
  <si>
    <t>371-0017</t>
    <phoneticPr fontId="14"/>
  </si>
  <si>
    <t>前橋市日吉町2-25-1</t>
    <rPh sb="0" eb="3">
      <t>マエバシシ</t>
    </rPh>
    <rPh sb="3" eb="6">
      <t>ヒヨシマチ</t>
    </rPh>
    <phoneticPr fontId="4"/>
  </si>
  <si>
    <t>027-231-2403</t>
  </si>
  <si>
    <t>027-233-1291</t>
  </si>
  <si>
    <t>setano-hs@edu-g.gsn.ed.jp</t>
  </si>
  <si>
    <t>http://www.nc.setano-hs.gsn.ed.jp/</t>
  </si>
  <si>
    <t>立見　康明</t>
    <rPh sb="0" eb="5">
      <t>タツミ　ヤスアキ</t>
    </rPh>
    <phoneticPr fontId="14" alignment="distributed"/>
  </si>
  <si>
    <t>下田　裕之</t>
    <rPh sb="0" eb="5">
      <t>シモダ　ヒロユキ</t>
    </rPh>
    <phoneticPr fontId="14" alignment="distributed"/>
  </si>
  <si>
    <t>久保田　理愛</t>
    <rPh sb="0" eb="6">
      <t>クボタ　リア</t>
    </rPh>
    <phoneticPr fontId="14" alignment="distributed"/>
  </si>
  <si>
    <t>伊勢崎興陽高等学校</t>
    <rPh sb="0" eb="5">
      <t>イセサキコウヨウ</t>
    </rPh>
    <phoneticPr fontId="17"/>
  </si>
  <si>
    <t>372-0045</t>
    <phoneticPr fontId="14"/>
  </si>
  <si>
    <t>伊勢崎市上泉町212</t>
    <rPh sb="0" eb="4">
      <t>イセサキシ</t>
    </rPh>
    <rPh sb="4" eb="7">
      <t>カミイズミマチ</t>
    </rPh>
    <phoneticPr fontId="4"/>
  </si>
  <si>
    <t>0270-25-3266</t>
  </si>
  <si>
    <t>0270-21-7694</t>
  </si>
  <si>
    <t>koyo-kyomu@edu-g.gsn.ed.jp</t>
    <phoneticPr fontId="14"/>
  </si>
  <si>
    <t>http://www.koyo-hs.gsn.ed.jp/</t>
  </si>
  <si>
    <t>田畑　茂</t>
    <rPh sb="0" eb="4">
      <t>タバタ　シゲル</t>
    </rPh>
    <phoneticPr fontId="14" alignment="distributed"/>
  </si>
  <si>
    <t>清水　匠</t>
    <rPh sb="0" eb="4">
      <t>シミズ　タクミ</t>
    </rPh>
    <phoneticPr fontId="14" alignment="distributed"/>
  </si>
  <si>
    <t>猪熊　妃奈</t>
    <rPh sb="0" eb="5">
      <t>イノクマ　ヒナ</t>
    </rPh>
    <phoneticPr fontId="14" alignment="distributed"/>
  </si>
  <si>
    <t>利根実業高等学校</t>
    <rPh sb="0" eb="4">
      <t>トネジツギョウ</t>
    </rPh>
    <phoneticPr fontId="17"/>
  </si>
  <si>
    <t>378-0014</t>
    <phoneticPr fontId="14"/>
  </si>
  <si>
    <t>沼田市栄町165-2</t>
    <rPh sb="0" eb="3">
      <t>ヌマタシ</t>
    </rPh>
    <rPh sb="3" eb="5">
      <t>サカエマチ</t>
    </rPh>
    <phoneticPr fontId="4"/>
  </si>
  <si>
    <t>0278-23-1131</t>
  </si>
  <si>
    <t>0278-22-5136</t>
  </si>
  <si>
    <t>tonejitu-hs@edu-g.gsn.ed.jp</t>
  </si>
  <si>
    <t>http://www.nc.tonejitu-hs.gsn.ed.jp/</t>
  </si>
  <si>
    <t>中村　正典</t>
    <rPh sb="0" eb="5">
      <t>ナカムラ　マサミチ</t>
    </rPh>
    <phoneticPr fontId="14" alignment="distributed"/>
  </si>
  <si>
    <t>山田　孝</t>
    <rPh sb="0" eb="4">
      <t>ヤマダ　タカシ</t>
    </rPh>
    <phoneticPr fontId="14" alignment="distributed"/>
  </si>
  <si>
    <t>増田　鈴世</t>
    <rPh sb="0" eb="5">
      <t>マスダ　スズヨ</t>
    </rPh>
    <phoneticPr fontId="14" alignment="distributed"/>
  </si>
  <si>
    <t>藤岡北高等学校</t>
    <rPh sb="0" eb="3">
      <t>フジオカキタ</t>
    </rPh>
    <phoneticPr fontId="17"/>
  </si>
  <si>
    <t>375-0017</t>
    <phoneticPr fontId="14"/>
  </si>
  <si>
    <t>藤岡市篠塚90</t>
    <rPh sb="0" eb="2">
      <t>フジオカ</t>
    </rPh>
    <rPh sb="2" eb="3">
      <t>シ</t>
    </rPh>
    <rPh sb="3" eb="5">
      <t>シノヅカ</t>
    </rPh>
    <phoneticPr fontId="4"/>
  </si>
  <si>
    <t>0274-22-2308</t>
  </si>
  <si>
    <t>0274-22-6741</t>
  </si>
  <si>
    <t>fujikita-hs@edu-g.gsn.ed.jp</t>
  </si>
  <si>
    <t>http://www.nc.fujikita-hs.gsn.ed.jp/</t>
  </si>
  <si>
    <t>高橋　太郎</t>
    <rPh sb="0" eb="5">
      <t>タカハシ　タロウ</t>
    </rPh>
    <phoneticPr fontId="14" alignment="distributed"/>
  </si>
  <si>
    <t>月精　　道郎</t>
    <rPh sb="0" eb="6">
      <t>ゲッセイ　　ミチロウ</t>
    </rPh>
    <phoneticPr fontId="14" alignment="distributed"/>
  </si>
  <si>
    <t>鈴木　来夢</t>
    <rPh sb="0" eb="5">
      <t>スズキ　ライム</t>
    </rPh>
    <phoneticPr fontId="14" alignment="distributed"/>
  </si>
  <si>
    <t>富岡実業高等学校</t>
    <rPh sb="0" eb="4">
      <t>トミオカジツギョウ</t>
    </rPh>
    <phoneticPr fontId="17"/>
  </si>
  <si>
    <t>370-2316</t>
    <phoneticPr fontId="14"/>
  </si>
  <si>
    <t>富岡市富岡451</t>
    <rPh sb="0" eb="3">
      <t>トミオカシ</t>
    </rPh>
    <rPh sb="3" eb="5">
      <t>トミオカ</t>
    </rPh>
    <phoneticPr fontId="4"/>
  </si>
  <si>
    <t>0274-62-0690</t>
  </si>
  <si>
    <t>0274-62-3485</t>
  </si>
  <si>
    <t>tomijitsu-hs02@edu-g.gsn.ed.jp</t>
  </si>
  <si>
    <t>http://www.nc.tomijitu-hs.gsn.ed.jp/</t>
  </si>
  <si>
    <t>須川　史子</t>
    <rPh sb="0" eb="5">
      <t>スカワ　フミコ</t>
    </rPh>
    <phoneticPr fontId="14" alignment="distributed"/>
  </si>
  <si>
    <t>安藤　覚</t>
    <rPh sb="0" eb="4">
      <t>アンドウ　サトル</t>
    </rPh>
    <phoneticPr fontId="14" alignment="distributed"/>
  </si>
  <si>
    <t>橋爪　琉愛</t>
    <rPh sb="0" eb="5">
      <t>ハシヅメ　ルナ</t>
    </rPh>
    <phoneticPr fontId="14" alignment="distributed"/>
  </si>
  <si>
    <t>安中総合学園高等学校</t>
    <rPh sb="0" eb="6">
      <t>アンナカソウゴウガクエン</t>
    </rPh>
    <phoneticPr fontId="17"/>
  </si>
  <si>
    <t>379-0116</t>
    <phoneticPr fontId="14"/>
  </si>
  <si>
    <t>安中市安中1-2-8</t>
    <rPh sb="0" eb="3">
      <t>アンナカシ</t>
    </rPh>
    <rPh sb="3" eb="5">
      <t>アンナカ</t>
    </rPh>
    <phoneticPr fontId="4"/>
  </si>
  <si>
    <t>027-381-0227</t>
  </si>
  <si>
    <t>027-382-7207</t>
  </si>
  <si>
    <t>anso-hs@edu-g.gsn.ed.jp</t>
  </si>
  <si>
    <t>http://www.annakasogo-hs.gsn.ed.jp/</t>
  </si>
  <si>
    <t>髙橋　章</t>
    <rPh sb="0" eb="4">
      <t>タカハシ　アキラ</t>
    </rPh>
    <phoneticPr fontId="14" alignment="distributed"/>
  </si>
  <si>
    <t>野城　由紀子</t>
    <rPh sb="0" eb="6">
      <t>ノシロ　ユキコ</t>
    </rPh>
    <phoneticPr fontId="14" alignment="distributed"/>
  </si>
  <si>
    <t>川村　未愛</t>
    <rPh sb="0" eb="5">
      <t>カワムラ　ミアイ</t>
    </rPh>
    <phoneticPr fontId="14" alignment="distributed"/>
  </si>
  <si>
    <t>吾妻中央高等学校</t>
    <rPh sb="0" eb="4">
      <t>アガツマチュウオウ</t>
    </rPh>
    <phoneticPr fontId="17"/>
  </si>
  <si>
    <t>377-0424</t>
    <phoneticPr fontId="14"/>
  </si>
  <si>
    <t>吾妻郡中之条町大字中之条町1303</t>
    <rPh sb="0" eb="3">
      <t>アガツマグン</t>
    </rPh>
    <rPh sb="3" eb="7">
      <t>ナカノジョウマチ</t>
    </rPh>
    <rPh sb="7" eb="9">
      <t>オオアザ</t>
    </rPh>
    <rPh sb="9" eb="12">
      <t>ナカノジョウ</t>
    </rPh>
    <rPh sb="12" eb="13">
      <t>マチ</t>
    </rPh>
    <phoneticPr fontId="4"/>
  </si>
  <si>
    <t>0279-75-3455</t>
  </si>
  <si>
    <t>0279-75-7168</t>
  </si>
  <si>
    <t>agachuo-hs@edu-g.gsn.ed.jp</t>
  </si>
  <si>
    <t>http://www.nc.achuo-hs.gsn.ed.jp/</t>
  </si>
  <si>
    <t>後藤　希美子</t>
    <rPh sb="0" eb="6">
      <t>ゴトウ　キミコ</t>
    </rPh>
    <phoneticPr fontId="14" alignment="distributed"/>
  </si>
  <si>
    <t>春田　隆</t>
    <rPh sb="0" eb="4">
      <t>ハルタ　タカシ</t>
    </rPh>
    <phoneticPr fontId="14" alignment="distributed"/>
  </si>
  <si>
    <t>伊能　真哉</t>
    <rPh sb="0" eb="5">
      <t>イヨク　シンヤ</t>
    </rPh>
    <phoneticPr fontId="14" alignment="distributed"/>
  </si>
  <si>
    <t>大泉高等学校</t>
    <rPh sb="0" eb="2">
      <t>オオイズミ</t>
    </rPh>
    <phoneticPr fontId="17"/>
  </si>
  <si>
    <t>370-0511</t>
    <phoneticPr fontId="14"/>
  </si>
  <si>
    <t>邑楽郡大泉町北小泉2-16-1</t>
    <rPh sb="0" eb="3">
      <t>オウラグン</t>
    </rPh>
    <rPh sb="3" eb="6">
      <t>オオイズミマチ</t>
    </rPh>
    <rPh sb="6" eb="9">
      <t>キタコイズミ</t>
    </rPh>
    <phoneticPr fontId="4"/>
  </si>
  <si>
    <t>0276-62-3564</t>
  </si>
  <si>
    <t>0276-62-7318</t>
  </si>
  <si>
    <t>oizumi-master@edu-g.gsn.ed.jp </t>
  </si>
  <si>
    <t>http://www.nc.oizumi-hs.gsn.ed.jp/</t>
  </si>
  <si>
    <t>渡邉　恵里</t>
    <rPh sb="0" eb="5">
      <t>ワタナベ　エリ</t>
    </rPh>
    <phoneticPr fontId="14" alignment="distributed"/>
  </si>
  <si>
    <t>青木　浩昭</t>
    <rPh sb="0" eb="5">
      <t>アオキ　ヒロアキ</t>
    </rPh>
    <phoneticPr fontId="14" alignment="distributed"/>
  </si>
  <si>
    <t>小林　大樹</t>
    <rPh sb="0" eb="5">
      <t>コバヤシ　ダイキ</t>
    </rPh>
    <phoneticPr fontId="14" alignment="distributed"/>
  </si>
  <si>
    <t>【13．埼玉県連盟】</t>
    <phoneticPr fontId="7"/>
  </si>
  <si>
    <t>熊谷農業高等学校</t>
    <rPh sb="0" eb="4">
      <t>クマガヤノウギョウ</t>
    </rPh>
    <phoneticPr fontId="17"/>
  </si>
  <si>
    <t>360-0812</t>
  </si>
  <si>
    <t>熊谷市大原3-3-1</t>
  </si>
  <si>
    <t>048-521-0051</t>
  </si>
  <si>
    <t>048-520-1060</t>
  </si>
  <si>
    <t>k210051@pref.saitama.lg.jp</t>
    <phoneticPr fontId="7"/>
  </si>
  <si>
    <t>http://www.kumanou-ah.spec.ed.jp/</t>
    <phoneticPr fontId="7"/>
  </si>
  <si>
    <t>梅澤　仁</t>
    <rPh sb="0" eb="2">
      <t>ウメザワ</t>
    </rPh>
    <rPh sb="3" eb="4">
      <t>ヒトシ</t>
    </rPh>
    <phoneticPr fontId="6"/>
  </si>
  <si>
    <t>村岡　春貴</t>
    <rPh sb="0" eb="2">
      <t>ムラオカ</t>
    </rPh>
    <rPh sb="3" eb="5">
      <t>ハルキ</t>
    </rPh>
    <phoneticPr fontId="6"/>
  </si>
  <si>
    <t>原　雪音</t>
    <rPh sb="0" eb="1">
      <t>ハラ</t>
    </rPh>
    <rPh sb="2" eb="4">
      <t>ユキネ</t>
    </rPh>
    <phoneticPr fontId="6"/>
  </si>
  <si>
    <t>杉戸農業高等学校</t>
    <rPh sb="0" eb="4">
      <t>スギトノウギョウ</t>
    </rPh>
    <phoneticPr fontId="17"/>
  </si>
  <si>
    <t>345-0024</t>
  </si>
  <si>
    <t>北葛飾郡杉戸町堤根1684番地の1</t>
  </si>
  <si>
    <t>0480-32-0029</t>
  </si>
  <si>
    <t>0480-36-1012</t>
  </si>
  <si>
    <t>g320029@pref.saitama.lg.jp</t>
  </si>
  <si>
    <t>http://www.sugito-ah.spec.ed.jp/</t>
  </si>
  <si>
    <t>飯田　賢</t>
    <rPh sb="0" eb="2">
      <t>イイダ</t>
    </rPh>
    <rPh sb="3" eb="4">
      <t>ケン</t>
    </rPh>
    <phoneticPr fontId="6"/>
  </si>
  <si>
    <t>丸橋　隆弘</t>
    <rPh sb="0" eb="2">
      <t>マルバシ</t>
    </rPh>
    <rPh sb="3" eb="5">
      <t>タカヒロ</t>
    </rPh>
    <phoneticPr fontId="6"/>
  </si>
  <si>
    <t>馬場　碧</t>
    <rPh sb="0" eb="2">
      <t>ババ</t>
    </rPh>
    <rPh sb="3" eb="4">
      <t>アオイ</t>
    </rPh>
    <phoneticPr fontId="6"/>
  </si>
  <si>
    <t>川越総合高等学校</t>
    <rPh sb="0" eb="4">
      <t>カワゴエソウゴウ</t>
    </rPh>
    <phoneticPr fontId="17"/>
  </si>
  <si>
    <t>全</t>
    <rPh sb="0" eb="1">
      <t>ゼン</t>
    </rPh>
    <phoneticPr fontId="4"/>
  </si>
  <si>
    <t>350-0036</t>
  </si>
  <si>
    <t>川越市小仙波町5-14</t>
  </si>
  <si>
    <t>049-222-4148</t>
  </si>
  <si>
    <t>049-229-1050</t>
  </si>
  <si>
    <t>r224148@pref.saitama.lg.jp</t>
  </si>
  <si>
    <t>http://www.kawagoesogo-h.spec.ed.jp/</t>
  </si>
  <si>
    <t>仲山　嘉彦</t>
    <rPh sb="0" eb="2">
      <t>ナカヤマ</t>
    </rPh>
    <rPh sb="3" eb="5">
      <t>ヨシヒコ</t>
    </rPh>
    <phoneticPr fontId="6"/>
  </si>
  <si>
    <t>渡辺　悠雅</t>
    <rPh sb="0" eb="2">
      <t>ワタナベ</t>
    </rPh>
    <rPh sb="3" eb="4">
      <t>ユウ</t>
    </rPh>
    <rPh sb="4" eb="5">
      <t>ミヤビ</t>
    </rPh>
    <phoneticPr fontId="6"/>
  </si>
  <si>
    <t>島田　晃成</t>
    <rPh sb="0" eb="2">
      <t>シマダ</t>
    </rPh>
    <rPh sb="3" eb="4">
      <t>コウ</t>
    </rPh>
    <rPh sb="4" eb="5">
      <t>ナ</t>
    </rPh>
    <phoneticPr fontId="6"/>
  </si>
  <si>
    <t>秩父農工科学高等学校</t>
    <rPh sb="0" eb="6">
      <t>チチブノウコウカガク</t>
    </rPh>
    <phoneticPr fontId="17"/>
  </si>
  <si>
    <t>368-0005</t>
  </si>
  <si>
    <t>秩父市大野原2000</t>
  </si>
  <si>
    <t>0494-22-3017</t>
  </si>
  <si>
    <t>0494-21-1040</t>
  </si>
  <si>
    <t>t223017@pref.saitama.lg.jp</t>
  </si>
  <si>
    <t>http://www.chichibunoko-bh.spec.ed.jp/</t>
  </si>
  <si>
    <t>服部　修</t>
    <rPh sb="0" eb="2">
      <t>ハットリ</t>
    </rPh>
    <rPh sb="3" eb="4">
      <t>オサム</t>
    </rPh>
    <phoneticPr fontId="6"/>
  </si>
  <si>
    <t>春田　知恵美</t>
    <rPh sb="0" eb="2">
      <t>ハルタ</t>
    </rPh>
    <rPh sb="3" eb="4">
      <t>チ</t>
    </rPh>
    <rPh sb="4" eb="5">
      <t>エ</t>
    </rPh>
    <rPh sb="5" eb="6">
      <t>ミ</t>
    </rPh>
    <phoneticPr fontId="6"/>
  </si>
  <si>
    <t>南　綾乃</t>
    <rPh sb="0" eb="1">
      <t>ミナミ</t>
    </rPh>
    <rPh sb="2" eb="4">
      <t>アヤノ</t>
    </rPh>
    <phoneticPr fontId="6"/>
  </si>
  <si>
    <t>いずみ高等学校</t>
  </si>
  <si>
    <t>338-0007</t>
  </si>
  <si>
    <t>さいたま市中央区円阿弥7-4-1</t>
  </si>
  <si>
    <t>048-852-6880</t>
  </si>
  <si>
    <t>048-840-1047</t>
  </si>
  <si>
    <t>p526880@pref.saitama.lg.jp</t>
  </si>
  <si>
    <t>http://www.izumi-h.spec.ed.jp/</t>
  </si>
  <si>
    <t>児玉高等学校</t>
    <rPh sb="0" eb="2">
      <t>コダマ</t>
    </rPh>
    <phoneticPr fontId="17"/>
  </si>
  <si>
    <t>367-0216</t>
  </si>
  <si>
    <t>本庄市児玉町金屋980</t>
  </si>
  <si>
    <t>0495-72-1566</t>
  </si>
  <si>
    <t>0495-73-1011</t>
  </si>
  <si>
    <t>u721566@pref.saitama.lg.jp</t>
  </si>
  <si>
    <t>http://www.kodamahakuyo-h.spec.ed.jp/</t>
  </si>
  <si>
    <t>中山　義治</t>
    <rPh sb="0" eb="2">
      <t>ナカヤマ</t>
    </rPh>
    <rPh sb="3" eb="5">
      <t>ヨシハル</t>
    </rPh>
    <phoneticPr fontId="6"/>
  </si>
  <si>
    <t>岩崎　保典</t>
    <rPh sb="0" eb="2">
      <t>イワザキ</t>
    </rPh>
    <rPh sb="3" eb="5">
      <t>ヤスノリ</t>
    </rPh>
    <phoneticPr fontId="6"/>
  </si>
  <si>
    <t>平野　風花</t>
    <rPh sb="0" eb="2">
      <t>ヒラノ</t>
    </rPh>
    <rPh sb="3" eb="5">
      <t>フウカ</t>
    </rPh>
    <phoneticPr fontId="6"/>
  </si>
  <si>
    <t>羽生実業高等学校</t>
    <rPh sb="0" eb="4">
      <t>ハニュウジツギョウ</t>
    </rPh>
    <phoneticPr fontId="17"/>
  </si>
  <si>
    <t>348-8502</t>
  </si>
  <si>
    <t>羽生市大字羽生323</t>
  </si>
  <si>
    <t>048-561-0341</t>
  </si>
  <si>
    <t>048-560-1054</t>
  </si>
  <si>
    <t>k610341@pref.saitama.lg.jp</t>
  </si>
  <si>
    <t>http://www.hajitsu-h.spec.ed.jp/</t>
  </si>
  <si>
    <t>韮塚　光信</t>
    <rPh sb="0" eb="2">
      <t>ニラヅカ</t>
    </rPh>
    <rPh sb="3" eb="5">
      <t>ミツノブ</t>
    </rPh>
    <phoneticPr fontId="4"/>
  </si>
  <si>
    <t>茂木　良太</t>
    <rPh sb="0" eb="2">
      <t>モテギ</t>
    </rPh>
    <rPh sb="3" eb="5">
      <t>リョウタ</t>
    </rPh>
    <phoneticPr fontId="4"/>
  </si>
  <si>
    <t>片山　捺</t>
    <rPh sb="0" eb="2">
      <t>カタヤマ</t>
    </rPh>
    <rPh sb="3" eb="4">
      <t>ナツ</t>
    </rPh>
    <phoneticPr fontId="4"/>
  </si>
  <si>
    <t>鳩ヶ谷高等学校</t>
    <rPh sb="0" eb="3">
      <t>ハトガヤ</t>
    </rPh>
    <phoneticPr fontId="17"/>
  </si>
  <si>
    <t>334-0005</t>
  </si>
  <si>
    <t>川口市大字里225番地1</t>
  </si>
  <si>
    <t>048-286-0565</t>
  </si>
  <si>
    <t>048-280-1028</t>
  </si>
  <si>
    <t>h860565@pref.saitama.lg.jp</t>
  </si>
  <si>
    <t>http://www.hatogaya-h.spec.ed.jp/</t>
  </si>
  <si>
    <t>【１４．千葉県連盟】</t>
    <rPh sb="4" eb="6">
      <t>チバ</t>
    </rPh>
    <rPh sb="6" eb="7">
      <t>ケン</t>
    </rPh>
    <rPh sb="7" eb="9">
      <t>レンメイ</t>
    </rPh>
    <phoneticPr fontId="7"/>
  </si>
  <si>
    <t>流山高等学校</t>
    <rPh sb="0" eb="2">
      <t>ナガレヤマ</t>
    </rPh>
    <phoneticPr fontId="17"/>
  </si>
  <si>
    <t>270-0114</t>
  </si>
  <si>
    <t>流山市東初石2-98</t>
  </si>
  <si>
    <t>04-7153-3161</t>
  </si>
  <si>
    <t>04-7153-6894</t>
  </si>
  <si>
    <t xml:space="preserve">nagareyama@chiba-c.ed.jp </t>
    <phoneticPr fontId="14"/>
  </si>
  <si>
    <t xml:space="preserve">http://www.chiba-.ed.JP/nagareyama </t>
    <phoneticPr fontId="14"/>
  </si>
  <si>
    <t>成田西陵高等学校</t>
    <rPh sb="0" eb="4">
      <t>ナリタセイリョウ</t>
    </rPh>
    <phoneticPr fontId="17"/>
  </si>
  <si>
    <t>286-0846</t>
  </si>
  <si>
    <t>成田市松崎20</t>
  </si>
  <si>
    <t>0476-26-8111</t>
  </si>
  <si>
    <t>0476-26-7093</t>
  </si>
  <si>
    <t>naritaseiryo-h@chiba-c.ed.jp</t>
  </si>
  <si>
    <t>http://www.chiba-c.ed.jp/naritaseiryo-h</t>
  </si>
  <si>
    <t>下総高等学校</t>
    <rPh sb="0" eb="2">
      <t>シモフサ</t>
    </rPh>
    <phoneticPr fontId="17"/>
  </si>
  <si>
    <t>289-0116</t>
  </si>
  <si>
    <t>成田市名古屋247</t>
  </si>
  <si>
    <t>0476-96-1161</t>
  </si>
  <si>
    <t>0476-96-0409</t>
  </si>
  <si>
    <t>s2014agri@gmail.com</t>
  </si>
  <si>
    <t>http://cms2.chiba-c.ed.jp/shimofusa-h</t>
  </si>
  <si>
    <t>多古高等学校</t>
    <rPh sb="0" eb="2">
      <t>タコ</t>
    </rPh>
    <phoneticPr fontId="17"/>
  </si>
  <si>
    <t>289-2241</t>
  </si>
  <si>
    <t>香取郡多古町多古3236</t>
  </si>
  <si>
    <t>0479-76-2557</t>
  </si>
  <si>
    <t>0479-76-4217</t>
  </si>
  <si>
    <t>tako-h-h@chiba-c.ed.jp</t>
  </si>
  <si>
    <t>http://www.chiba-c.ed.jp/tako-h</t>
  </si>
  <si>
    <t>旭農業高等学校</t>
    <rPh sb="0" eb="3">
      <t>アサヒノウギョウ</t>
    </rPh>
    <phoneticPr fontId="17"/>
  </si>
  <si>
    <t>289-2516</t>
  </si>
  <si>
    <t>旭市ロ－1</t>
  </si>
  <si>
    <t>0479-62-0129</t>
  </si>
  <si>
    <t>0479-62-4426</t>
  </si>
  <si>
    <t>asahi-ah@chiba-c.ed.jp</t>
  </si>
  <si>
    <t>http://www.chiba-c.ed.jp/asahi-ah</t>
  </si>
  <si>
    <t>大網高等学校</t>
    <rPh sb="0" eb="2">
      <t>オオアミ</t>
    </rPh>
    <phoneticPr fontId="17"/>
  </si>
  <si>
    <t>299-3251</t>
  </si>
  <si>
    <t>大網白里市大網435-1</t>
    <rPh sb="4" eb="5">
      <t>シ</t>
    </rPh>
    <phoneticPr fontId="17"/>
  </si>
  <si>
    <t>0475-72-0003</t>
  </si>
  <si>
    <t>0475-73-2095</t>
  </si>
  <si>
    <t>oami-h@chiba-c.ed.jp</t>
  </si>
  <si>
    <t>http://saas01.netcommons.net/oami/htdocs</t>
  </si>
  <si>
    <t>茂原樟陽高等学校</t>
    <rPh sb="0" eb="4">
      <t>モバラショウヨウ</t>
    </rPh>
    <phoneticPr fontId="17"/>
  </si>
  <si>
    <t>297-0019</t>
  </si>
  <si>
    <t>茂原市上林283</t>
  </si>
  <si>
    <t>0475-22-3315</t>
  </si>
  <si>
    <t>0475-22-3999</t>
  </si>
  <si>
    <t>mobarasyouyou@chiba-c.ed.jp</t>
  </si>
  <si>
    <t>http://www.chiba-c.ed.jp/mobarasyouyou</t>
  </si>
  <si>
    <t>大原高等学校</t>
    <rPh sb="0" eb="2">
      <t>オオハラ</t>
    </rPh>
    <phoneticPr fontId="17"/>
  </si>
  <si>
    <t>298-0004</t>
  </si>
  <si>
    <t>いすみ市大原7985</t>
    <rPh sb="4" eb="6">
      <t>オオハラ</t>
    </rPh>
    <phoneticPr fontId="24"/>
  </si>
  <si>
    <t>0470-62-1171</t>
  </si>
  <si>
    <t>0470-63-9772</t>
  </si>
  <si>
    <t>oohara-h@chiba-c.ed.jp</t>
  </si>
  <si>
    <t>http://www.chiba-c.ed.jp/oohara-h</t>
  </si>
  <si>
    <t>安房拓心高等学校</t>
    <rPh sb="0" eb="4">
      <t>アワタクシン</t>
    </rPh>
    <phoneticPr fontId="17"/>
  </si>
  <si>
    <t>299-2795</t>
  </si>
  <si>
    <t>南房総市和田町海発1604</t>
  </si>
  <si>
    <t>0470-47-2551</t>
  </si>
  <si>
    <t>0470-47-4868</t>
  </si>
  <si>
    <t>awa-ah@chiba-c.ed.jp</t>
  </si>
  <si>
    <t>http://www.boso.net/takusin</t>
  </si>
  <si>
    <t>君津高等学校</t>
    <rPh sb="0" eb="2">
      <t>キミツ</t>
    </rPh>
    <phoneticPr fontId="17"/>
  </si>
  <si>
    <t>299-1142</t>
  </si>
  <si>
    <t>君津市坂田454番地</t>
  </si>
  <si>
    <t>0439-52-4583</t>
  </si>
  <si>
    <t>0439-55-7819</t>
  </si>
  <si>
    <t>kazusa-h@chiba-c.ed.jp</t>
  </si>
  <si>
    <t>http://www.chiba-c.ed.jp/kazusa-h</t>
  </si>
  <si>
    <t>君津青葉高等学校</t>
    <rPh sb="0" eb="4">
      <t>キミツアオバ</t>
    </rPh>
    <phoneticPr fontId="17"/>
  </si>
  <si>
    <t>292-0454</t>
  </si>
  <si>
    <t>君津市青柳48</t>
  </si>
  <si>
    <t>0439-27-2351</t>
  </si>
  <si>
    <t>0439-27-2146</t>
  </si>
  <si>
    <t>kimitsuaoba-h@chiba-c.ed.jp</t>
  </si>
  <si>
    <t>http://www.chiba-c.ed.jp/kimitsuaoba-h</t>
  </si>
  <si>
    <t>市原高等学校</t>
    <rPh sb="0" eb="2">
      <t>イチハラ</t>
    </rPh>
    <phoneticPr fontId="17"/>
  </si>
  <si>
    <t>290-0225</t>
  </si>
  <si>
    <t>市原市牛久655</t>
    <rPh sb="0" eb="3">
      <t>イチハラシ</t>
    </rPh>
    <rPh sb="3" eb="5">
      <t>ウシク</t>
    </rPh>
    <phoneticPr fontId="24"/>
  </si>
  <si>
    <t>0436-92-1541</t>
  </si>
  <si>
    <t>0436-92-4748</t>
  </si>
  <si>
    <t>ichihara-h@chiba-c.ed.jp</t>
  </si>
  <si>
    <t>http://cms2.chiba-c.ed.jp/ichihara-h</t>
  </si>
  <si>
    <t>薬園台高等学校</t>
    <rPh sb="0" eb="3">
      <t>ヤクエンダイ</t>
    </rPh>
    <phoneticPr fontId="17"/>
  </si>
  <si>
    <t>274-0077</t>
  </si>
  <si>
    <t>船橋市薬円台5-34-1</t>
  </si>
  <si>
    <t>047-464-0011</t>
  </si>
  <si>
    <t>047-463-4039</t>
  </si>
  <si>
    <t>yakuendai-h@chiba-c.ed.jp</t>
  </si>
  <si>
    <t>http://www.chiba-.ed.jp/yakuendai-h</t>
  </si>
  <si>
    <t>清水高等学校</t>
    <rPh sb="0" eb="2">
      <t>シミズ</t>
    </rPh>
    <phoneticPr fontId="17"/>
  </si>
  <si>
    <t>278-0043</t>
  </si>
  <si>
    <t>野田市清水482</t>
  </si>
  <si>
    <t>04-7122-4581</t>
  </si>
  <si>
    <t>04-7123-8506</t>
  </si>
  <si>
    <t>shimizu-bh@chiba-c.ed.jp</t>
  </si>
  <si>
    <t>http://www.chiba-c.ed.jp/chb-shimizu-bh</t>
  </si>
  <si>
    <t>【１５．東京都連盟】</t>
    <rPh sb="4" eb="7">
      <t>トウキョウト</t>
    </rPh>
    <rPh sb="7" eb="9">
      <t>レンメイ</t>
    </rPh>
    <phoneticPr fontId="7"/>
  </si>
  <si>
    <t>園芸高等学校</t>
    <rPh sb="0" eb="2">
      <t>エンゲイ</t>
    </rPh>
    <rPh sb="2" eb="4">
      <t>コウトウ</t>
    </rPh>
    <rPh sb="4" eb="6">
      <t>ガッコウ</t>
    </rPh>
    <phoneticPr fontId="7" alignment="distributed"/>
  </si>
  <si>
    <t>〒158-8566</t>
  </si>
  <si>
    <t>世田谷区深沢5-38-1</t>
  </si>
  <si>
    <t>03-3705-2154</t>
  </si>
  <si>
    <t>03-3705-1808</t>
  </si>
  <si>
    <t>s1000043@section.metro._x000D_
tokyo.jp</t>
  </si>
  <si>
    <t>http://www.engei-h.metro.tokyo.jp/</t>
  </si>
  <si>
    <t>並川　直人</t>
    <rPh sb="0" eb="2">
      <t>ナミカワ</t>
    </rPh>
    <rPh sb="3" eb="5">
      <t>ナオト</t>
    </rPh>
    <phoneticPr fontId="7"/>
  </si>
  <si>
    <t>水上　亜海</t>
    <rPh sb="0" eb="2">
      <t>ミズガミ</t>
    </rPh>
    <rPh sb="3" eb="4">
      <t>ア</t>
    </rPh>
    <rPh sb="4" eb="5">
      <t>ミ</t>
    </rPh>
    <phoneticPr fontId="7"/>
  </si>
  <si>
    <t>小島　颯</t>
    <rPh sb="0" eb="2">
      <t>コジマ</t>
    </rPh>
    <rPh sb="3" eb="4">
      <t>ハヤト</t>
    </rPh>
    <phoneticPr fontId="7" alignment="distributed"/>
  </si>
  <si>
    <t>関根　明</t>
    <rPh sb="0" eb="2">
      <t>セキネ</t>
    </rPh>
    <rPh sb="3" eb="4">
      <t>アキラ</t>
    </rPh>
    <phoneticPr fontId="7"/>
  </si>
  <si>
    <t>清水　裕雄</t>
    <rPh sb="0" eb="2">
      <t>シミズ</t>
    </rPh>
    <rPh sb="3" eb="5">
      <t>ヒロタカ</t>
    </rPh>
    <phoneticPr fontId="7"/>
  </si>
  <si>
    <t>農芸高等学校</t>
    <rPh sb="0" eb="6">
      <t>ノウゲイコウトウガッコウ</t>
    </rPh>
    <phoneticPr fontId="7" alignment="distributed"/>
  </si>
  <si>
    <t>〒167-0035</t>
  </si>
  <si>
    <t>杉並区今川3-25-1</t>
  </si>
  <si>
    <t>03-3399-0191</t>
  </si>
  <si>
    <t>03-3399-3996</t>
  </si>
  <si>
    <t>S1000068@section.metro.tokyo.jp</t>
    <phoneticPr fontId="14"/>
  </si>
  <si>
    <t>http://www.nogei-h.metro.tokyo.jp/</t>
  </si>
  <si>
    <t>吉野　剛文</t>
    <rPh sb="0" eb="2">
      <t>ヨシノ</t>
    </rPh>
    <rPh sb="3" eb="4">
      <t>タケ</t>
    </rPh>
    <rPh sb="4" eb="5">
      <t>フミ</t>
    </rPh>
    <phoneticPr fontId="7"/>
  </si>
  <si>
    <t>石川　彩帆</t>
    <rPh sb="0" eb="2">
      <t>イシカワ</t>
    </rPh>
    <rPh sb="3" eb="5">
      <t>サホ</t>
    </rPh>
    <phoneticPr fontId="7"/>
  </si>
  <si>
    <t>畠山　みちる</t>
    <rPh sb="0" eb="2">
      <t>ハタケヤマ</t>
    </rPh>
    <phoneticPr fontId="7"/>
  </si>
  <si>
    <t>S1000068@section.metro.tokyo.jp</t>
  </si>
  <si>
    <t>吉野　剛文</t>
    <rPh sb="0" eb="2">
      <t>ヨシノ</t>
    </rPh>
    <rPh sb="3" eb="5">
      <t>タケフミ</t>
    </rPh>
    <phoneticPr fontId="7"/>
  </si>
  <si>
    <t>佐久間　優</t>
    <rPh sb="0" eb="3">
      <t>サクマ</t>
    </rPh>
    <rPh sb="4" eb="5">
      <t>スグル</t>
    </rPh>
    <phoneticPr fontId="7"/>
  </si>
  <si>
    <t>吉原　諒</t>
    <rPh sb="0" eb="2">
      <t>ヨシハラ</t>
    </rPh>
    <rPh sb="3" eb="4">
      <t>リョウ</t>
    </rPh>
    <phoneticPr fontId="7"/>
  </si>
  <si>
    <t>瑞穂農芸高等学校</t>
    <rPh sb="0" eb="8">
      <t>ミズホノウゲイコウトウガッコウ</t>
    </rPh>
    <phoneticPr fontId="7" alignment="distributed"/>
  </si>
  <si>
    <t>〒190-1211</t>
  </si>
  <si>
    <t>西多摩郡瑞穂町石畑2027</t>
  </si>
  <si>
    <t>042-557-0142</t>
  </si>
  <si>
    <t>042-556-2439</t>
  </si>
  <si>
    <t>s1000175@section.metro.tokyo.jp</t>
  </si>
  <si>
    <t>http://www.mizuho-h.metro.tokyo.jp/</t>
  </si>
  <si>
    <t>大畑　哲也</t>
    <rPh sb="0" eb="2">
      <t>オオハタ</t>
    </rPh>
    <rPh sb="3" eb="5">
      <t>テツヤ</t>
    </rPh>
    <phoneticPr fontId="7"/>
  </si>
  <si>
    <t>渡邉　文一</t>
    <rPh sb="0" eb="2">
      <t>ワタナベ</t>
    </rPh>
    <rPh sb="3" eb="5">
      <t>フミカズ</t>
    </rPh>
    <phoneticPr fontId="7"/>
  </si>
  <si>
    <t>山本　麻亜</t>
    <rPh sb="0" eb="2">
      <t>ヤマモト</t>
    </rPh>
    <rPh sb="3" eb="4">
      <t>マ</t>
    </rPh>
    <rPh sb="4" eb="5">
      <t>ア</t>
    </rPh>
    <phoneticPr fontId="7"/>
  </si>
  <si>
    <t>小瀧　直樹</t>
    <rPh sb="0" eb="2">
      <t>コタキ</t>
    </rPh>
    <rPh sb="3" eb="5">
      <t>ナオキ</t>
    </rPh>
    <phoneticPr fontId="7"/>
  </si>
  <si>
    <t>今村　一輝</t>
    <rPh sb="0" eb="2">
      <t>イマムラ</t>
    </rPh>
    <rPh sb="3" eb="5">
      <t>イッキ</t>
    </rPh>
    <phoneticPr fontId="7"/>
  </si>
  <si>
    <t>農産高等学校</t>
    <rPh sb="0" eb="6">
      <t>ノウサンコウトウガッコウ</t>
    </rPh>
    <phoneticPr fontId="7" alignment="distributed"/>
  </si>
  <si>
    <t>〒124-0002</t>
  </si>
  <si>
    <t>葛飾区西亀有1-28-1</t>
  </si>
  <si>
    <t>03-3602-2865</t>
  </si>
  <si>
    <t>03-3602-8330</t>
  </si>
  <si>
    <t>nosan@kyoiku-hs.metro.tokyo.jp</t>
  </si>
  <si>
    <t>http://www.nousan-h.metro.tokyo.jp/</t>
  </si>
  <si>
    <t>江森 忍</t>
    <rPh sb="0" eb="2">
      <t>エモリ</t>
    </rPh>
    <rPh sb="3" eb="4">
      <t>シノブ</t>
    </rPh>
    <phoneticPr fontId="7"/>
  </si>
  <si>
    <t>上野 信二</t>
    <rPh sb="0" eb="2">
      <t>ウエノ</t>
    </rPh>
    <rPh sb="3" eb="4">
      <t>シン</t>
    </rPh>
    <rPh sb="4" eb="5">
      <t>ジ</t>
    </rPh>
    <phoneticPr fontId="7"/>
  </si>
  <si>
    <t>平井 碧彩</t>
    <rPh sb="0" eb="2">
      <t>ヒライ</t>
    </rPh>
    <rPh sb="3" eb="4">
      <t>アイ</t>
    </rPh>
    <rPh sb="4" eb="5">
      <t>サ</t>
    </rPh>
    <phoneticPr fontId="7"/>
  </si>
  <si>
    <t>江森　忍</t>
    <rPh sb="0" eb="2">
      <t>エモリ</t>
    </rPh>
    <rPh sb="3" eb="4">
      <t>シノブ</t>
    </rPh>
    <phoneticPr fontId="7"/>
  </si>
  <si>
    <t>星野　雅義</t>
    <rPh sb="0" eb="2">
      <t>ホシノ</t>
    </rPh>
    <rPh sb="3" eb="5">
      <t>マサヨシ</t>
    </rPh>
    <phoneticPr fontId="7"/>
  </si>
  <si>
    <t>岡本　将 英</t>
    <rPh sb="0" eb="2">
      <t>オカモト</t>
    </rPh>
    <rPh sb="3" eb="4">
      <t>ショウ</t>
    </rPh>
    <rPh sb="5" eb="6">
      <t>エイ</t>
    </rPh>
    <phoneticPr fontId="7"/>
  </si>
  <si>
    <t>八丈高等学校</t>
    <rPh sb="0" eb="6">
      <t>ハチジョウコウトウガッコウ</t>
    </rPh>
    <phoneticPr fontId="7" alignment="distributed"/>
  </si>
  <si>
    <t>〒100-1401</t>
  </si>
  <si>
    <t>八丈島八丈町大賀郷3020</t>
  </si>
  <si>
    <t>04996-2-1181</t>
  </si>
  <si>
    <t>04996-2-3738</t>
  </si>
  <si>
    <t>s1000213@section.metro._x000D_
tokyo.jp</t>
  </si>
  <si>
    <t>http://www.hachijo-h.metro.tokyo.jp/</t>
  </si>
  <si>
    <t>佐藤　俊一</t>
    <rPh sb="0" eb="2">
      <t>サトウ</t>
    </rPh>
    <rPh sb="3" eb="5">
      <t>シュンイチ</t>
    </rPh>
    <phoneticPr fontId="7"/>
  </si>
  <si>
    <t>兼子　健太朗</t>
    <rPh sb="0" eb="2">
      <t>カネコ</t>
    </rPh>
    <rPh sb="3" eb="5">
      <t>ケンタ</t>
    </rPh>
    <rPh sb="5" eb="6">
      <t>ロウ</t>
    </rPh>
    <phoneticPr fontId="7"/>
  </si>
  <si>
    <t>山下　桃世</t>
    <rPh sb="0" eb="2">
      <t>ヤマシタ</t>
    </rPh>
    <rPh sb="3" eb="4">
      <t>モモ</t>
    </rPh>
    <rPh sb="4" eb="5">
      <t>ヨ</t>
    </rPh>
    <phoneticPr fontId="7"/>
  </si>
  <si>
    <t>農業高等学校</t>
    <rPh sb="0" eb="6">
      <t>ノウギョウコウトウガッコウ</t>
    </rPh>
    <phoneticPr fontId="7" alignment="distributed"/>
  </si>
  <si>
    <t>〒183-0056</t>
  </si>
  <si>
    <t>府中市寿町1-10-2</t>
  </si>
  <si>
    <t>042-362-2211</t>
  </si>
  <si>
    <t>042-360-0642</t>
  </si>
  <si>
    <t>s1000207@section.metro._x000D_
tokyo.jp</t>
  </si>
  <si>
    <t>http://www.nogyo-h.metro.tokyo.jp/</t>
  </si>
  <si>
    <t>一ノ瀬　淳</t>
    <rPh sb="0" eb="1">
      <t>イチ</t>
    </rPh>
    <rPh sb="2" eb="3">
      <t>セ</t>
    </rPh>
    <rPh sb="4" eb="5">
      <t>アツシ</t>
    </rPh>
    <phoneticPr fontId="7"/>
  </si>
  <si>
    <t>天野　大地</t>
    <rPh sb="0" eb="2">
      <t>アマノ</t>
    </rPh>
    <rPh sb="3" eb="5">
      <t>ダイチ</t>
    </rPh>
    <phoneticPr fontId="7"/>
  </si>
  <si>
    <t>寺内　健人</t>
    <rPh sb="0" eb="2">
      <t>テラウチ</t>
    </rPh>
    <rPh sb="3" eb="5">
      <t>ケント</t>
    </rPh>
    <phoneticPr fontId="7"/>
  </si>
  <si>
    <t>s1000207@section.metro.tokyo.jp</t>
  </si>
  <si>
    <t>熊谷　洋礼</t>
    <rPh sb="0" eb="2">
      <t>クマガイ</t>
    </rPh>
    <rPh sb="3" eb="4">
      <t>ヒロノリ</t>
    </rPh>
    <phoneticPr fontId="7"/>
  </si>
  <si>
    <t>近藤　憂</t>
    <rPh sb="0" eb="2">
      <t>コンドウ</t>
    </rPh>
    <rPh sb="3" eb="4">
      <t>ユウ</t>
    </rPh>
    <phoneticPr fontId="7"/>
  </si>
  <si>
    <t>大島高等学校</t>
    <rPh sb="0" eb="6">
      <t>オオシマコウトウガッコウ</t>
    </rPh>
    <phoneticPr fontId="7" alignment="distributed"/>
  </si>
  <si>
    <t xml:space="preserve">〒100-0101 </t>
  </si>
  <si>
    <t>大島町元町字八重の水127</t>
  </si>
  <si>
    <t>04992-2-1431</t>
  </si>
  <si>
    <t>04992-2-2461</t>
  </si>
  <si>
    <t>S1000208＠section.metro.tokyo.jp</t>
  </si>
  <si>
    <t>http://www.osima-h.metro.tokyo.jp/</t>
  </si>
  <si>
    <t>佐々木　一憲</t>
    <rPh sb="0" eb="3">
      <t>ササキ</t>
    </rPh>
    <rPh sb="4" eb="6">
      <t>カズノリ</t>
    </rPh>
    <phoneticPr fontId="7"/>
  </si>
  <si>
    <t>梅田　成治</t>
    <rPh sb="0" eb="2">
      <t>ウメダ</t>
    </rPh>
    <rPh sb="3" eb="5">
      <t>セイジ</t>
    </rPh>
    <phoneticPr fontId="7"/>
  </si>
  <si>
    <t>中村　一稀</t>
    <rPh sb="0" eb="2">
      <t>ナカムラ</t>
    </rPh>
    <rPh sb="3" eb="5">
      <t>カズキ</t>
    </rPh>
    <phoneticPr fontId="7"/>
  </si>
  <si>
    <t>三宅高等学校</t>
    <rPh sb="0" eb="6">
      <t>ミヤケコウトウガッコウ</t>
    </rPh>
    <phoneticPr fontId="7" alignment="distributed"/>
  </si>
  <si>
    <t xml:space="preserve">〒100-1211 </t>
  </si>
  <si>
    <t>三宅島三宅村坪田4586</t>
  </si>
  <si>
    <t>04994-6-1136</t>
  </si>
  <si>
    <t>04994-6-0551</t>
  </si>
  <si>
    <t>S1000212@section.metro.tokyo.jp</t>
  </si>
  <si>
    <t>http://www.miyake-h.metro.tokyo.jp/</t>
  </si>
  <si>
    <t>桐野　勝利</t>
    <rPh sb="0" eb="2">
      <t>キリノ</t>
    </rPh>
    <rPh sb="3" eb="5">
      <t>カツトシ</t>
    </rPh>
    <phoneticPr fontId="7"/>
  </si>
  <si>
    <t>荒城　新</t>
    <rPh sb="0" eb="2">
      <t>アラキ</t>
    </rPh>
    <rPh sb="3" eb="4">
      <t>シン</t>
    </rPh>
    <phoneticPr fontId="7"/>
  </si>
  <si>
    <t>筑波　俊輔</t>
    <rPh sb="0" eb="2">
      <t>ツクバ</t>
    </rPh>
    <rPh sb="3" eb="5">
      <t>シュンスケ</t>
    </rPh>
    <phoneticPr fontId="7"/>
  </si>
  <si>
    <t>【16．神奈川県連盟】</t>
    <rPh sb="4" eb="7">
      <t>カナガワ</t>
    </rPh>
    <rPh sb="7" eb="8">
      <t>ケン</t>
    </rPh>
    <rPh sb="8" eb="10">
      <t>レンメイ</t>
    </rPh>
    <phoneticPr fontId="7"/>
  </si>
  <si>
    <t>254-0064</t>
  </si>
  <si>
    <t>平塚市達上ヶ丘10-10</t>
    <rPh sb="0" eb="3">
      <t>ヒラツカシ</t>
    </rPh>
    <rPh sb="3" eb="4">
      <t>タチ</t>
    </rPh>
    <rPh sb="4" eb="5">
      <t>ウエ</t>
    </rPh>
    <rPh sb="6" eb="7">
      <t>オカ</t>
    </rPh>
    <phoneticPr fontId="31"/>
  </si>
  <si>
    <t>0463-31-0944</t>
  </si>
  <si>
    <t>0463-34-9384</t>
  </si>
  <si>
    <t xml:space="preserve">hiratsukanousyou-h@pen-kanagawa.ed.jp </t>
    <phoneticPr fontId="14"/>
  </si>
  <si>
    <t xml:space="preserve">https://www.pen-kanagawa.ed.jp/hiratsukanousyou-h/ </t>
    <phoneticPr fontId="14"/>
  </si>
  <si>
    <t>河合　俊直</t>
    <rPh sb="0" eb="2">
      <t>カワイ</t>
    </rPh>
    <rPh sb="3" eb="4">
      <t>トシナオ</t>
    </rPh>
    <phoneticPr fontId="14"/>
  </si>
  <si>
    <t>渡辺　慎也</t>
    <rPh sb="0" eb="2">
      <t>ワタナベ</t>
    </rPh>
    <rPh sb="3" eb="5">
      <t>シンヤ</t>
    </rPh>
    <phoneticPr fontId="14"/>
  </si>
  <si>
    <t>大場　心温</t>
    <rPh sb="0" eb="2">
      <t>オオバ</t>
    </rPh>
    <rPh sb="3" eb="4">
      <t>コハル</t>
    </rPh>
    <rPh sb="4" eb="5">
      <t>ネ</t>
    </rPh>
    <phoneticPr fontId="14"/>
  </si>
  <si>
    <t>243-0422</t>
  </si>
  <si>
    <t>海老名市中新田４－１２－１</t>
    <rPh sb="0" eb="4">
      <t>エビナシ</t>
    </rPh>
    <rPh sb="4" eb="7">
      <t>ナカシンデン</t>
    </rPh>
    <phoneticPr fontId="14"/>
  </si>
  <si>
    <t>046-231-5202</t>
  </si>
  <si>
    <t>046-231-1599</t>
  </si>
  <si>
    <t>akasaka-nwe@pen-kanagawa.ed.jp</t>
  </si>
  <si>
    <t>https://www.pen-kanagawa.ed.jp/chuo-ah/</t>
  </si>
  <si>
    <t>加来　功</t>
    <rPh sb="0" eb="2">
      <t>カク</t>
    </rPh>
    <rPh sb="3" eb="4">
      <t>イサオ</t>
    </rPh>
    <phoneticPr fontId="14"/>
  </si>
  <si>
    <t>赤坂　幸穂</t>
    <rPh sb="0" eb="2">
      <t>アカサカ</t>
    </rPh>
    <rPh sb="3" eb="5">
      <t>サチホ</t>
    </rPh>
    <phoneticPr fontId="14"/>
  </si>
  <si>
    <t>土屋　郁弥</t>
    <rPh sb="0" eb="2">
      <t>ツチヤ</t>
    </rPh>
    <rPh sb="3" eb="5">
      <t>イクミ</t>
    </rPh>
    <phoneticPr fontId="14"/>
  </si>
  <si>
    <t>全</t>
    <rPh sb="0" eb="1">
      <t>ゼン</t>
    </rPh>
    <phoneticPr fontId="24"/>
  </si>
  <si>
    <t>258-0021</t>
  </si>
  <si>
    <t>足柄上郡開成町吉田島281</t>
    <rPh sb="0" eb="7">
      <t>アシガラカミグンカイセイマチ</t>
    </rPh>
    <rPh sb="7" eb="10">
      <t>ヨシダジマ</t>
    </rPh>
    <phoneticPr fontId="24"/>
  </si>
  <si>
    <t>0465-82-0151</t>
  </si>
  <si>
    <t>0465-82-7684</t>
  </si>
  <si>
    <t>suzuki-s8p@pen-kanagawa.ed.jp</t>
  </si>
  <si>
    <t>https://yoshidajima-h.pen-kanagawa.ed.jp/</t>
  </si>
  <si>
    <t>岩崎　秀太</t>
    <rPh sb="0" eb="2">
      <t>イワサキ</t>
    </rPh>
    <rPh sb="3" eb="5">
      <t>ヒデタ</t>
    </rPh>
    <phoneticPr fontId="14"/>
  </si>
  <si>
    <t>鈴木　太一</t>
    <rPh sb="0" eb="2">
      <t>スズキ</t>
    </rPh>
    <rPh sb="3" eb="5">
      <t>タイチ</t>
    </rPh>
    <phoneticPr fontId="14"/>
  </si>
  <si>
    <t>佐藤　大翔</t>
    <rPh sb="0" eb="5">
      <t>サトウ　ヒロト</t>
    </rPh>
    <phoneticPr fontId="14"/>
  </si>
  <si>
    <t>相原高等学校</t>
    <rPh sb="0" eb="2">
      <t>アイハラ</t>
    </rPh>
    <rPh sb="2" eb="4">
      <t>コウトウ</t>
    </rPh>
    <rPh sb="4" eb="6">
      <t>ガッコウ</t>
    </rPh>
    <phoneticPr fontId="14"/>
  </si>
  <si>
    <t>252-0132</t>
  </si>
  <si>
    <t>相模原市緑区橋本台4-2-1</t>
    <rPh sb="0" eb="4">
      <t>サガミハラシ</t>
    </rPh>
    <rPh sb="4" eb="6">
      <t>ミドリク</t>
    </rPh>
    <rPh sb="6" eb="8">
      <t>ハシモト</t>
    </rPh>
    <rPh sb="8" eb="9">
      <t>ダイ</t>
    </rPh>
    <phoneticPr fontId="14"/>
  </si>
  <si>
    <t>042-760-6131</t>
  </si>
  <si>
    <t>042-760-6140</t>
  </si>
  <si>
    <t>aizawa-3wk@pen-kanagawa.ed.jp</t>
  </si>
  <si>
    <t>https://www.pen-kanagawa.ed.jp/aihara-h/</t>
  </si>
  <si>
    <t>平塚　専一</t>
    <rPh sb="0" eb="2">
      <t>ヒラツカ</t>
    </rPh>
    <rPh sb="3" eb="5">
      <t>センイチ</t>
    </rPh>
    <phoneticPr fontId="14"/>
  </si>
  <si>
    <t>相澤　拓朗</t>
    <rPh sb="0" eb="2">
      <t>アイザワ</t>
    </rPh>
    <rPh sb="3" eb="5">
      <t>タクロウ</t>
    </rPh>
    <phoneticPr fontId="14"/>
  </si>
  <si>
    <t>杉本　輝明</t>
    <rPh sb="0" eb="5">
      <t>スギモト　テルアキ</t>
    </rPh>
    <phoneticPr fontId="14"/>
  </si>
  <si>
    <t>238-0114</t>
  </si>
  <si>
    <t>三浦市初声町和田3023-1</t>
    <rPh sb="0" eb="2">
      <t>ミウラ</t>
    </rPh>
    <rPh sb="2" eb="3">
      <t>シ</t>
    </rPh>
    <rPh sb="3" eb="4">
      <t>ハツ</t>
    </rPh>
    <rPh sb="4" eb="5">
      <t>コエ</t>
    </rPh>
    <rPh sb="5" eb="6">
      <t>マチ</t>
    </rPh>
    <rPh sb="6" eb="8">
      <t>ワダ</t>
    </rPh>
    <phoneticPr fontId="2"/>
  </si>
  <si>
    <t>046-888-1036</t>
  </si>
  <si>
    <t>046-888-1493</t>
  </si>
  <si>
    <t xml:space="preserve">yaegashi-hw3@pen-kanagawa.ed.jp </t>
    <phoneticPr fontId="14"/>
  </si>
  <si>
    <t>https://www.pen-kanagawa.ed.jp/miurahasse-h/</t>
  </si>
  <si>
    <t>八重樫　恵里</t>
    <rPh sb="0" eb="3">
      <t>ヤエガシ</t>
    </rPh>
    <rPh sb="4" eb="6">
      <t>エリ</t>
    </rPh>
    <phoneticPr fontId="14"/>
  </si>
  <si>
    <t>山下　晃希</t>
    <rPh sb="0" eb="2">
      <t>ヤマシタ</t>
    </rPh>
    <rPh sb="3" eb="5">
      <t>コウキ</t>
    </rPh>
    <phoneticPr fontId="14"/>
  </si>
  <si>
    <t>【17．山梨県連盟】</t>
    <rPh sb="4" eb="6">
      <t>ヤマナシ</t>
    </rPh>
    <rPh sb="6" eb="7">
      <t>ケン</t>
    </rPh>
    <rPh sb="7" eb="9">
      <t>レンメイ</t>
    </rPh>
    <phoneticPr fontId="7"/>
  </si>
  <si>
    <t>408-0023</t>
  </si>
  <si>
    <t>北杜市長坂町渋沢1007-19</t>
    <rPh sb="0" eb="3">
      <t>ホクトシ</t>
    </rPh>
    <rPh sb="3" eb="6">
      <t>ナガサカチョウ</t>
    </rPh>
    <rPh sb="6" eb="8">
      <t>シブサワ</t>
    </rPh>
    <phoneticPr fontId="14"/>
  </si>
  <si>
    <t>0551-20-4025</t>
  </si>
  <si>
    <t>0551-32-3194</t>
  </si>
  <si>
    <t xml:space="preserve">hokuto-k@pref.yamanashi.jp </t>
    <phoneticPr fontId="14"/>
  </si>
  <si>
    <t>400-0117</t>
  </si>
  <si>
    <t>甲斐市西八幡4533</t>
    <rPh sb="0" eb="3">
      <t>カイシ</t>
    </rPh>
    <rPh sb="3" eb="6">
      <t>ニシヤハタ</t>
    </rPh>
    <phoneticPr fontId="14"/>
  </si>
  <si>
    <t>055-276-2611</t>
  </si>
  <si>
    <t>055-279-1413</t>
  </si>
  <si>
    <t>norin-k@pref.yamanashi.jp</t>
  </si>
  <si>
    <t>406-0031</t>
  </si>
  <si>
    <t>笛吹市石和町市部3</t>
    <rPh sb="0" eb="3">
      <t>フエフキシ</t>
    </rPh>
    <rPh sb="3" eb="6">
      <t>イサワチョウ</t>
    </rPh>
    <rPh sb="6" eb="8">
      <t>シブ</t>
    </rPh>
    <phoneticPr fontId="14"/>
  </si>
  <si>
    <t>055-262-2135</t>
  </si>
  <si>
    <t>055-262-6381</t>
  </si>
  <si>
    <t>fuefuki-k@pref.yamanashi.jp</t>
  </si>
  <si>
    <t>【１８．静岡県連盟】</t>
    <rPh sb="4" eb="6">
      <t>シズオカ</t>
    </rPh>
    <rPh sb="6" eb="7">
      <t>ケン</t>
    </rPh>
    <rPh sb="7" eb="9">
      <t>レンメイ</t>
    </rPh>
    <phoneticPr fontId="7"/>
  </si>
  <si>
    <t>下田高等学校南伊豆分校</t>
    <rPh sb="0" eb="11">
      <t>シモダコウトウガッコウミナミイズブンコウ</t>
    </rPh>
    <phoneticPr fontId="32" alignment="noControl"/>
  </si>
  <si>
    <t>分</t>
    <rPh sb="0" eb="1">
      <t>ブン</t>
    </rPh>
    <phoneticPr fontId="14"/>
  </si>
  <si>
    <t>415-0306</t>
  </si>
  <si>
    <t>賀茂郡南伊豆町石井58</t>
    <rPh sb="0" eb="2">
      <t>カモ</t>
    </rPh>
    <rPh sb="2" eb="3">
      <t>グン</t>
    </rPh>
    <rPh sb="3" eb="7">
      <t>ミナミイズチョウ</t>
    </rPh>
    <rPh sb="7" eb="9">
      <t>イシイ</t>
    </rPh>
    <phoneticPr fontId="14"/>
  </si>
  <si>
    <t>0558-62-0103</t>
    <phoneticPr fontId="14"/>
  </si>
  <si>
    <t>0558-62-2799</t>
    <phoneticPr fontId="14"/>
  </si>
  <si>
    <t xml:space="preserve">minamiizu-b@edu.pref.shizuokaa.jp </t>
    <phoneticPr fontId="14"/>
  </si>
  <si>
    <t xml:space="preserve">http://www.edu.pref.shizuoka.jp/minamiizu-b/home.nsf </t>
    <phoneticPr fontId="14"/>
  </si>
  <si>
    <t>石田　金也</t>
    <rPh sb="0" eb="2">
      <t>イシダ</t>
    </rPh>
    <rPh sb="3" eb="4">
      <t>キン</t>
    </rPh>
    <rPh sb="4" eb="5">
      <t>ヤ</t>
    </rPh>
    <phoneticPr fontId="14"/>
  </si>
  <si>
    <t>佐藤　一成</t>
    <rPh sb="0" eb="2">
      <t>サトウ</t>
    </rPh>
    <rPh sb="3" eb="5">
      <t>カズナリ</t>
    </rPh>
    <phoneticPr fontId="14"/>
  </si>
  <si>
    <t>平川 美桜</t>
    <rPh sb="0" eb="2">
      <t>ヒラカワ</t>
    </rPh>
    <rPh sb="3" eb="5">
      <t>ミオ</t>
    </rPh>
    <phoneticPr fontId="14"/>
  </si>
  <si>
    <t>田方農業高等学校</t>
    <rPh sb="0" eb="8">
      <t>タガタノウギョウコウトウガッコウ</t>
    </rPh>
    <phoneticPr fontId="33" alignment="noControl"/>
  </si>
  <si>
    <t>419-0124</t>
  </si>
  <si>
    <t>田方郡函南町塚本961</t>
    <rPh sb="0" eb="2">
      <t>タガタ</t>
    </rPh>
    <rPh sb="2" eb="3">
      <t>グン</t>
    </rPh>
    <rPh sb="3" eb="6">
      <t>カンナミチョウ</t>
    </rPh>
    <rPh sb="6" eb="8">
      <t>ツカモト</t>
    </rPh>
    <phoneticPr fontId="14"/>
  </si>
  <si>
    <t>055-978-2265</t>
    <phoneticPr fontId="14"/>
  </si>
  <si>
    <t>055-978-2267</t>
    <phoneticPr fontId="14"/>
  </si>
  <si>
    <t xml:space="preserve">tagata-ah@edu.pref.shizuoka.jp </t>
    <phoneticPr fontId="14"/>
  </si>
  <si>
    <t xml:space="preserve">http://www.edu.pref.shizuoka.jp/tagata-ah/home.nsf </t>
    <phoneticPr fontId="14"/>
  </si>
  <si>
    <t>久保田　豊和</t>
    <rPh sb="0" eb="3">
      <t>クボタ</t>
    </rPh>
    <rPh sb="4" eb="6">
      <t>トヨカズ</t>
    </rPh>
    <phoneticPr fontId="14"/>
  </si>
  <si>
    <t>山本　哲也</t>
    <rPh sb="0" eb="2">
      <t>ヤマモト</t>
    </rPh>
    <rPh sb="3" eb="5">
      <t>テツヤ</t>
    </rPh>
    <phoneticPr fontId="14"/>
  </si>
  <si>
    <t>望月 結愛</t>
    <rPh sb="0" eb="2">
      <t>モチヅキ</t>
    </rPh>
    <rPh sb="3" eb="5">
      <t>ユイア</t>
    </rPh>
    <phoneticPr fontId="14"/>
  </si>
  <si>
    <t>富岳館高等学校</t>
    <rPh sb="0" eb="7">
      <t>フガクカンコウトウガッコウ</t>
    </rPh>
    <phoneticPr fontId="29" alignment="noControl"/>
  </si>
  <si>
    <t>418-0073</t>
  </si>
  <si>
    <t>富士宮市弓沢町732番地</t>
  </si>
  <si>
    <t>0544-27-3205</t>
    <phoneticPr fontId="14"/>
  </si>
  <si>
    <t>0544-26-8849</t>
    <phoneticPr fontId="14"/>
  </si>
  <si>
    <t xml:space="preserve">fugakukan-h@edu.pref.shizuoka.jp </t>
    <phoneticPr fontId="14"/>
  </si>
  <si>
    <t xml:space="preserve">http://www.fugakukan-h.sakura.ne.jp/ </t>
    <phoneticPr fontId="14"/>
  </si>
  <si>
    <t>望月　ゆかり</t>
    <rPh sb="0" eb="2">
      <t>モチヅキ</t>
    </rPh>
    <phoneticPr fontId="14"/>
  </si>
  <si>
    <t>山本　宏晃</t>
    <rPh sb="0" eb="2">
      <t>ヤマモト</t>
    </rPh>
    <rPh sb="3" eb="5">
      <t>ヒロアキ</t>
    </rPh>
    <phoneticPr fontId="14"/>
  </si>
  <si>
    <t>静岡農業高等学校</t>
    <rPh sb="0" eb="8">
      <t>シズオカノウギョウコウトウガッコウ</t>
    </rPh>
    <phoneticPr fontId="33" alignment="noControl"/>
  </si>
  <si>
    <t>420-0812</t>
  </si>
  <si>
    <t>静岡市葵区古庄三丁目1-1</t>
  </si>
  <si>
    <t>054-261-0111</t>
    <phoneticPr fontId="14"/>
  </si>
  <si>
    <t>054-264-2226</t>
    <phoneticPr fontId="14"/>
  </si>
  <si>
    <t xml:space="preserve">shizuoka-ah@edu.pref.shizuoka.jp </t>
    <phoneticPr fontId="14"/>
  </si>
  <si>
    <t xml:space="preserve">http://www.edu.pref.shizuoka.jp/shizuoka-ah/home.nsf </t>
    <phoneticPr fontId="14"/>
  </si>
  <si>
    <t>望月　康弘</t>
    <rPh sb="0" eb="2">
      <t>モチヅキ</t>
    </rPh>
    <rPh sb="3" eb="5">
      <t>ヤスヒロ</t>
    </rPh>
    <phoneticPr fontId="14"/>
  </si>
  <si>
    <t>市川　徹</t>
    <rPh sb="0" eb="2">
      <t>イチカワ</t>
    </rPh>
    <rPh sb="3" eb="4">
      <t>トオル</t>
    </rPh>
    <phoneticPr fontId="14"/>
  </si>
  <si>
    <t>望月　心遥</t>
    <rPh sb="0" eb="2">
      <t>モチヅキ</t>
    </rPh>
    <rPh sb="3" eb="5">
      <t>コハル</t>
    </rPh>
    <phoneticPr fontId="14"/>
  </si>
  <si>
    <t>藤枝北高等学校</t>
    <rPh sb="0" eb="7">
      <t>フジエダキタコウトウガッコウ</t>
    </rPh>
    <phoneticPr fontId="33" alignment="noControl"/>
  </si>
  <si>
    <t>426-0016</t>
  </si>
  <si>
    <t>藤枝市郡970</t>
    <rPh sb="0" eb="3">
      <t>フジエダシ</t>
    </rPh>
    <rPh sb="3" eb="4">
      <t>グン</t>
    </rPh>
    <phoneticPr fontId="14"/>
  </si>
  <si>
    <t>054-641-2400</t>
    <phoneticPr fontId="14"/>
  </si>
  <si>
    <t>054-641-2827</t>
    <phoneticPr fontId="14"/>
  </si>
  <si>
    <t xml:space="preserve">fujiedakita-h@edu.pref.shizuoka.jp </t>
    <phoneticPr fontId="14"/>
  </si>
  <si>
    <t xml:space="preserve">http://www.edu.pref.shizuoka.jp/fujiedakita-h/home.nsf </t>
    <phoneticPr fontId="14"/>
  </si>
  <si>
    <t>貝瀬　佳章</t>
    <rPh sb="0" eb="2">
      <t>カイセ</t>
    </rPh>
    <rPh sb="3" eb="5">
      <t>ヨシアキ</t>
    </rPh>
    <phoneticPr fontId="14"/>
  </si>
  <si>
    <t>本多　隼也</t>
    <rPh sb="0" eb="2">
      <t>ホンダ</t>
    </rPh>
    <rPh sb="3" eb="4">
      <t>シュン</t>
    </rPh>
    <rPh sb="4" eb="5">
      <t>ヤ</t>
    </rPh>
    <phoneticPr fontId="14"/>
  </si>
  <si>
    <t>向島　里奈</t>
    <rPh sb="0" eb="2">
      <t>ムコウジマ</t>
    </rPh>
    <rPh sb="3" eb="5">
      <t>リナ</t>
    </rPh>
    <phoneticPr fontId="14"/>
  </si>
  <si>
    <t>小笠高等学校</t>
    <rPh sb="0" eb="6">
      <t>オガサコウトウガッコウ</t>
    </rPh>
    <phoneticPr fontId="33" alignment="noControl"/>
  </si>
  <si>
    <t>439-0022</t>
  </si>
  <si>
    <t>菊川市東横地１２２２－３</t>
    <rPh sb="0" eb="3">
      <t>キクガワシ</t>
    </rPh>
    <rPh sb="3" eb="6">
      <t>ヒガシヨコチ</t>
    </rPh>
    <phoneticPr fontId="14"/>
  </si>
  <si>
    <t>0537-35-3181</t>
    <phoneticPr fontId="14"/>
  </si>
  <si>
    <t>0537-36-4690</t>
    <phoneticPr fontId="14"/>
  </si>
  <si>
    <t xml:space="preserve">ogasa-h@edu.pref.shizuoka.jp </t>
    <phoneticPr fontId="14"/>
  </si>
  <si>
    <t xml:space="preserve">http://www.edu.pref.shizuoka.jp/ogasa-h/home.nsf/ </t>
    <phoneticPr fontId="14"/>
  </si>
  <si>
    <t>新林　章輝</t>
    <rPh sb="0" eb="2">
      <t>シンバヤシ</t>
    </rPh>
    <rPh sb="3" eb="5">
      <t>アキテル</t>
    </rPh>
    <phoneticPr fontId="14"/>
  </si>
  <si>
    <t>是永　史子</t>
    <rPh sb="0" eb="2">
      <t>コレナガ</t>
    </rPh>
    <rPh sb="3" eb="5">
      <t>フミコ</t>
    </rPh>
    <phoneticPr fontId="14"/>
  </si>
  <si>
    <t>伊藤　颯眞</t>
    <rPh sb="0" eb="2">
      <t>イトウ</t>
    </rPh>
    <rPh sb="3" eb="5">
      <t>ソウマ</t>
    </rPh>
    <phoneticPr fontId="14"/>
  </si>
  <si>
    <t>遠江総合高等学校</t>
    <rPh sb="0" eb="8">
      <t>トオトウミソウゴウコウトウガッコウ</t>
    </rPh>
    <phoneticPr fontId="33" alignment="noControl"/>
  </si>
  <si>
    <t>437-0215</t>
  </si>
  <si>
    <t>静岡県周智郡森町森２０８５</t>
    <rPh sb="0" eb="3">
      <t>シズオカケン</t>
    </rPh>
    <rPh sb="3" eb="6">
      <t>シュウチグン</t>
    </rPh>
    <rPh sb="6" eb="8">
      <t>モリマチ</t>
    </rPh>
    <rPh sb="8" eb="9">
      <t>モリ</t>
    </rPh>
    <phoneticPr fontId="14"/>
  </si>
  <si>
    <t>0538-85-6000</t>
    <phoneticPr fontId="14"/>
  </si>
  <si>
    <t>0538-85-6111</t>
    <phoneticPr fontId="14"/>
  </si>
  <si>
    <t xml:space="preserve">totomisogo-h@edu.pref.shizuoka.jp </t>
    <phoneticPr fontId="14"/>
  </si>
  <si>
    <t xml:space="preserve">http://www.edu.pref.shizuoka.jp/totomisogo-h/home.nsf </t>
    <phoneticPr fontId="14"/>
  </si>
  <si>
    <t>森　健司</t>
    <rPh sb="0" eb="1">
      <t>モリ</t>
    </rPh>
    <rPh sb="2" eb="4">
      <t>ケンジ</t>
    </rPh>
    <phoneticPr fontId="14"/>
  </si>
  <si>
    <t>鈴木　良子</t>
    <rPh sb="0" eb="2">
      <t>スズキ</t>
    </rPh>
    <rPh sb="3" eb="5">
      <t>ヨシコ</t>
    </rPh>
    <phoneticPr fontId="14"/>
  </si>
  <si>
    <t>鈴木　裕人</t>
    <rPh sb="0" eb="2">
      <t>スズキ</t>
    </rPh>
    <rPh sb="3" eb="5">
      <t>ヒロト</t>
    </rPh>
    <phoneticPr fontId="14"/>
  </si>
  <si>
    <t>天竜高等学校</t>
    <rPh sb="0" eb="2">
      <t>テンリュウ</t>
    </rPh>
    <rPh sb="2" eb="4">
      <t>コウトウ</t>
    </rPh>
    <rPh sb="4" eb="6">
      <t>ガッコウ</t>
    </rPh>
    <phoneticPr fontId="13" alignment="noControl"/>
  </si>
  <si>
    <t>431-3314</t>
  </si>
  <si>
    <t>浜松市天竜区二俣町二俣601番地　</t>
  </si>
  <si>
    <t>053-925-3139</t>
    <phoneticPr fontId="14"/>
  </si>
  <si>
    <t>053-925-7422</t>
    <phoneticPr fontId="14"/>
  </si>
  <si>
    <t xml:space="preserve">tenryu-h@edu.pref.shizuoka.jp </t>
    <phoneticPr fontId="14"/>
  </si>
  <si>
    <t xml:space="preserve">http://www.edu.pref.shizuoka.jp/tenryu-h/home.nsf/  </t>
    <phoneticPr fontId="14"/>
  </si>
  <si>
    <t>渡邊 二三彦</t>
    <rPh sb="0" eb="2">
      <t>ワタナベ</t>
    </rPh>
    <rPh sb="3" eb="6">
      <t>フミヒコ</t>
    </rPh>
    <phoneticPr fontId="14"/>
  </si>
  <si>
    <t>大場　久義</t>
    <rPh sb="0" eb="2">
      <t>オオバ</t>
    </rPh>
    <rPh sb="3" eb="5">
      <t>ヒサヨシ</t>
    </rPh>
    <phoneticPr fontId="14"/>
  </si>
  <si>
    <t>蘆池　優牙</t>
    <rPh sb="0" eb="2">
      <t>ヨシイケ</t>
    </rPh>
    <rPh sb="3" eb="5">
      <t>ユウガ</t>
    </rPh>
    <phoneticPr fontId="14"/>
  </si>
  <si>
    <t>磐田農業高等学校</t>
    <rPh sb="0" eb="8">
      <t>イワタノウギョウコウトウガッコウ</t>
    </rPh>
    <phoneticPr fontId="29" alignment="noControl"/>
  </si>
  <si>
    <t>438-8718</t>
  </si>
  <si>
    <t>磐田市中泉168番地</t>
  </si>
  <si>
    <t>0538-32-2161</t>
    <phoneticPr fontId="14"/>
  </si>
  <si>
    <t>0538-32-6691</t>
    <phoneticPr fontId="14"/>
  </si>
  <si>
    <t xml:space="preserve">iwata-ah@edu.pref.shizuoka.jp </t>
    <phoneticPr fontId="14"/>
  </si>
  <si>
    <t xml:space="preserve">http://www.edu.pref.shizuoka.jp/iwata-ah/home.nsf </t>
    <phoneticPr fontId="14"/>
  </si>
  <si>
    <t>望月　久資</t>
    <rPh sb="0" eb="2">
      <t>モチヅキ</t>
    </rPh>
    <rPh sb="3" eb="5">
      <t>ヒサシ</t>
    </rPh>
    <phoneticPr fontId="14"/>
  </si>
  <si>
    <t>佐々木　陽平</t>
    <rPh sb="0" eb="3">
      <t>ササキ</t>
    </rPh>
    <rPh sb="4" eb="6">
      <t>ヨウヘイ</t>
    </rPh>
    <phoneticPr fontId="14"/>
  </si>
  <si>
    <t>山下 玲央奈</t>
    <rPh sb="0" eb="2">
      <t>ヤマシタ</t>
    </rPh>
    <rPh sb="3" eb="6">
      <t>レオナ</t>
    </rPh>
    <phoneticPr fontId="14"/>
  </si>
  <si>
    <t>浜松大平台高校</t>
    <rPh sb="0" eb="2">
      <t>ハママツ</t>
    </rPh>
    <rPh sb="2" eb="3">
      <t>オオ</t>
    </rPh>
    <rPh sb="3" eb="4">
      <t>ヒラ</t>
    </rPh>
    <rPh sb="4" eb="5">
      <t>ダイ</t>
    </rPh>
    <rPh sb="5" eb="7">
      <t>コウコウ</t>
    </rPh>
    <phoneticPr fontId="33" alignment="noControl"/>
  </si>
  <si>
    <t>432-8686</t>
  </si>
  <si>
    <t>静岡県浜松市西区大平台四丁目25番1号</t>
    <rPh sb="0" eb="3">
      <t>シズオカケン</t>
    </rPh>
    <rPh sb="3" eb="6">
      <t>ハママツシ</t>
    </rPh>
    <rPh sb="6" eb="8">
      <t>ニシク</t>
    </rPh>
    <rPh sb="8" eb="11">
      <t>オオヒラダイ</t>
    </rPh>
    <rPh sb="11" eb="14">
      <t>４チョウメ</t>
    </rPh>
    <rPh sb="16" eb="17">
      <t>バン</t>
    </rPh>
    <rPh sb="18" eb="19">
      <t>ゴウ</t>
    </rPh>
    <phoneticPr fontId="14"/>
  </si>
  <si>
    <t>053-482-1011</t>
    <phoneticPr fontId="14"/>
  </si>
  <si>
    <t>053-485-8111</t>
    <phoneticPr fontId="14"/>
  </si>
  <si>
    <t xml:space="preserve">hamamatsuohiradai-h@edu.pref.shizuoka.jp </t>
    <phoneticPr fontId="14"/>
  </si>
  <si>
    <t xml:space="preserve">http://www.edu.pre.shizuoka.jp/hamamatsuohiradai-h/home.nsf </t>
    <phoneticPr fontId="14"/>
  </si>
  <si>
    <t>清水　淳次</t>
    <rPh sb="0" eb="2">
      <t>シミズ</t>
    </rPh>
    <rPh sb="3" eb="4">
      <t>ジュン</t>
    </rPh>
    <rPh sb="4" eb="5">
      <t>ジ</t>
    </rPh>
    <phoneticPr fontId="14"/>
  </si>
  <si>
    <t>小林　大雅</t>
    <rPh sb="0" eb="2">
      <t>コバヤシ</t>
    </rPh>
    <rPh sb="3" eb="5">
      <t>タイガ</t>
    </rPh>
    <phoneticPr fontId="14"/>
  </si>
  <si>
    <t>草川　陽輝</t>
    <rPh sb="0" eb="2">
      <t>クサカワ</t>
    </rPh>
    <rPh sb="3" eb="5">
      <t>ハルキ</t>
    </rPh>
    <phoneticPr fontId="14"/>
  </si>
  <si>
    <t>浜松湖北高等学校</t>
    <rPh sb="0" eb="8">
      <t>ハママツコホクコウトウガッコウ</t>
    </rPh>
    <phoneticPr fontId="29" alignment="noControl"/>
  </si>
  <si>
    <t>431-2213</t>
  </si>
  <si>
    <t>浜松市北区引佐町金指1428</t>
  </si>
  <si>
    <t>053-542-0016</t>
    <phoneticPr fontId="14"/>
  </si>
  <si>
    <t>053-542-1466</t>
    <phoneticPr fontId="14"/>
  </si>
  <si>
    <t xml:space="preserve">hamamatsukohoku-h@edu.pref.shizuoka.jp </t>
    <phoneticPr fontId="14"/>
  </si>
  <si>
    <t xml:space="preserve">http://www.edu.pref.shizuoka.jp/kohoku-h/home.nsf </t>
    <phoneticPr fontId="14"/>
  </si>
  <si>
    <t>大澤　貢</t>
    <rPh sb="0" eb="2">
      <t>オオザワ</t>
    </rPh>
    <rPh sb="3" eb="4">
      <t>ミツギ</t>
    </rPh>
    <phoneticPr fontId="14"/>
  </si>
  <si>
    <t>岡本　紘典</t>
    <rPh sb="0" eb="2">
      <t>オカモト</t>
    </rPh>
    <rPh sb="3" eb="4">
      <t>ヒロ</t>
    </rPh>
    <rPh sb="4" eb="5">
      <t>ノリ</t>
    </rPh>
    <phoneticPr fontId="14"/>
  </si>
  <si>
    <t>福澤　心</t>
    <rPh sb="0" eb="2">
      <t>フクザワ</t>
    </rPh>
    <rPh sb="3" eb="4">
      <t>ココロ</t>
    </rPh>
    <phoneticPr fontId="14"/>
  </si>
  <si>
    <t>【19．新潟県連盟】</t>
    <rPh sb="4" eb="6">
      <t>ニイガタ</t>
    </rPh>
    <rPh sb="6" eb="7">
      <t>ケン</t>
    </rPh>
    <rPh sb="7" eb="9">
      <t>レンメイ</t>
    </rPh>
    <phoneticPr fontId="7"/>
  </si>
  <si>
    <t>高田農業高等学校</t>
    <rPh sb="0" eb="2">
      <t>タカダ</t>
    </rPh>
    <rPh sb="2" eb="4">
      <t>ノウギョウ</t>
    </rPh>
    <phoneticPr fontId="17"/>
  </si>
  <si>
    <t>943-0836</t>
    <phoneticPr fontId="24"/>
  </si>
  <si>
    <t>上越市東城町1丁目4-41</t>
    <rPh sb="0" eb="3">
      <t>ジョウエツシ</t>
    </rPh>
    <rPh sb="3" eb="5">
      <t>ヒガシシロ</t>
    </rPh>
    <rPh sb="5" eb="6">
      <t>マチ</t>
    </rPh>
    <rPh sb="7" eb="9">
      <t>チョウメ</t>
    </rPh>
    <phoneticPr fontId="24"/>
  </si>
  <si>
    <t>025-524-2260</t>
    <phoneticPr fontId="24"/>
  </si>
  <si>
    <t>025-526-5852</t>
    <phoneticPr fontId="24"/>
  </si>
  <si>
    <t>school@takadan-h.nein.ed.jp</t>
    <phoneticPr fontId="24"/>
  </si>
  <si>
    <t>http://www.takadan-h.nein.ed.jp/</t>
    <phoneticPr fontId="24"/>
  </si>
  <si>
    <t>阿部　愼</t>
    <rPh sb="0" eb="2">
      <t>アベ</t>
    </rPh>
    <rPh sb="3" eb="4">
      <t>シン</t>
    </rPh>
    <phoneticPr fontId="17"/>
  </si>
  <si>
    <t>久保田　直樹</t>
    <rPh sb="0" eb="3">
      <t>クボタ</t>
    </rPh>
    <rPh sb="4" eb="6">
      <t>ナオキ</t>
    </rPh>
    <phoneticPr fontId="17"/>
  </si>
  <si>
    <t>小澤　花音</t>
    <rPh sb="0" eb="2">
      <t>オザワ</t>
    </rPh>
    <rPh sb="3" eb="4">
      <t>カノン</t>
    </rPh>
    <phoneticPr fontId="17"/>
  </si>
  <si>
    <t>柏崎総合高等学校</t>
    <rPh sb="0" eb="4">
      <t>カシワザキソウゴウ</t>
    </rPh>
    <phoneticPr fontId="17"/>
  </si>
  <si>
    <t>945-0826</t>
    <phoneticPr fontId="24"/>
  </si>
  <si>
    <t>柏崎市元城町1-1</t>
    <rPh sb="0" eb="3">
      <t>カシワザキシ</t>
    </rPh>
    <rPh sb="3" eb="6">
      <t>モトシロマチ</t>
    </rPh>
    <phoneticPr fontId="24"/>
  </si>
  <si>
    <t>0257-22-5288</t>
    <phoneticPr fontId="24"/>
  </si>
  <si>
    <t>0257-24-2365</t>
    <phoneticPr fontId="24"/>
  </si>
  <si>
    <t>school@kashiwazakisou-h.nein.ed.jp</t>
    <phoneticPr fontId="24"/>
  </si>
  <si>
    <t>http://www.kashiwazakisou-h.nein.ed.jp/</t>
    <phoneticPr fontId="24"/>
  </si>
  <si>
    <t>田中　謙一</t>
    <rPh sb="0" eb="2">
      <t>タナカ</t>
    </rPh>
    <rPh sb="3" eb="5">
      <t>ケンイチ</t>
    </rPh>
    <phoneticPr fontId="17"/>
  </si>
  <si>
    <t>青木　晃</t>
    <rPh sb="0" eb="2">
      <t>アオキ</t>
    </rPh>
    <rPh sb="3" eb="4">
      <t>アキラ</t>
    </rPh>
    <phoneticPr fontId="17"/>
  </si>
  <si>
    <t>金子　快輝</t>
    <rPh sb="0" eb="5">
      <t>カネコ　カイキ</t>
    </rPh>
    <phoneticPr fontId="17"/>
  </si>
  <si>
    <t>長岡農業高等学校</t>
    <rPh sb="0" eb="2">
      <t>ナガオカノウギョウ</t>
    </rPh>
    <phoneticPr fontId="17"/>
  </si>
  <si>
    <t>940-1198</t>
    <phoneticPr fontId="24"/>
  </si>
  <si>
    <t>長岡市曲新町3-13-1</t>
    <rPh sb="0" eb="3">
      <t>ナガオカシ</t>
    </rPh>
    <rPh sb="3" eb="6">
      <t>マガリアラマチ</t>
    </rPh>
    <phoneticPr fontId="24"/>
  </si>
  <si>
    <t>0258-37-2266</t>
    <phoneticPr fontId="24"/>
  </si>
  <si>
    <t>0258-39-5535</t>
    <phoneticPr fontId="24"/>
  </si>
  <si>
    <t>school@nagaokan-h.nein.ed.jp</t>
    <phoneticPr fontId="24"/>
  </si>
  <si>
    <t>http://www.nagaokan-h.nein.ed.jp</t>
    <phoneticPr fontId="24"/>
  </si>
  <si>
    <t>村山　和彦</t>
    <rPh sb="0" eb="2">
      <t>ムラヤマ</t>
    </rPh>
    <rPh sb="3" eb="5">
      <t>カズヒコ</t>
    </rPh>
    <phoneticPr fontId="17"/>
  </si>
  <si>
    <t>室本　正行</t>
    <rPh sb="0" eb="2">
      <t>ムロモト</t>
    </rPh>
    <rPh sb="3" eb="5">
      <t>タダユキ</t>
    </rPh>
    <phoneticPr fontId="17"/>
  </si>
  <si>
    <t>遠藤　蒼太</t>
    <rPh sb="0" eb="5">
      <t>エンドウ　ソウタ</t>
    </rPh>
    <phoneticPr fontId="17"/>
  </si>
  <si>
    <t>十日町総合高等学校</t>
    <rPh sb="0" eb="3">
      <t>トオカマチ</t>
    </rPh>
    <rPh sb="3" eb="5">
      <t>ソウゴウ</t>
    </rPh>
    <phoneticPr fontId="17"/>
  </si>
  <si>
    <t>948-0055</t>
    <phoneticPr fontId="24"/>
  </si>
  <si>
    <t>十日町市高山4丁目461</t>
    <rPh sb="0" eb="4">
      <t>トオカマチシ</t>
    </rPh>
    <rPh sb="4" eb="6">
      <t>タカヤマ</t>
    </rPh>
    <rPh sb="7" eb="9">
      <t>チョウメ</t>
    </rPh>
    <phoneticPr fontId="24"/>
  </si>
  <si>
    <t>025-752-3186</t>
    <phoneticPr fontId="24"/>
  </si>
  <si>
    <t>025-757-9342</t>
    <phoneticPr fontId="24"/>
  </si>
  <si>
    <t>school@tookamachisou-h.nein.ed.jp</t>
    <phoneticPr fontId="24"/>
  </si>
  <si>
    <t>http://www.tookamachisou-h.nein.ed.jp</t>
    <phoneticPr fontId="24"/>
  </si>
  <si>
    <t>小林　皇司</t>
    <rPh sb="0" eb="2">
      <t>コバヤシ</t>
    </rPh>
    <rPh sb="3" eb="5">
      <t>コウジ</t>
    </rPh>
    <phoneticPr fontId="17"/>
  </si>
  <si>
    <t>久保田　あづさ</t>
    <rPh sb="0" eb="3">
      <t>クボタ</t>
    </rPh>
    <phoneticPr fontId="17"/>
  </si>
  <si>
    <t>渡邊　銀</t>
    <rPh sb="0" eb="2">
      <t>ワタナベ</t>
    </rPh>
    <rPh sb="3" eb="4">
      <t>ギン</t>
    </rPh>
    <phoneticPr fontId="17"/>
  </si>
  <si>
    <t>加茂農林高等学校</t>
    <rPh sb="0" eb="2">
      <t>カモ</t>
    </rPh>
    <rPh sb="2" eb="3">
      <t>ノウ</t>
    </rPh>
    <rPh sb="3" eb="4">
      <t>リン</t>
    </rPh>
    <phoneticPr fontId="17"/>
  </si>
  <si>
    <t>959-1325</t>
    <phoneticPr fontId="24"/>
  </si>
  <si>
    <t>加茂市神明町2丁目15番5号</t>
    <rPh sb="0" eb="3">
      <t>カモシ</t>
    </rPh>
    <rPh sb="3" eb="4">
      <t>ジン</t>
    </rPh>
    <rPh sb="4" eb="5">
      <t>メイ</t>
    </rPh>
    <rPh sb="5" eb="6">
      <t>チョウ</t>
    </rPh>
    <rPh sb="7" eb="9">
      <t>チョウメ</t>
    </rPh>
    <rPh sb="11" eb="12">
      <t>バン</t>
    </rPh>
    <rPh sb="13" eb="14">
      <t>ゴウ</t>
    </rPh>
    <phoneticPr fontId="24"/>
  </si>
  <si>
    <t>0256-52-3115</t>
    <phoneticPr fontId="24"/>
  </si>
  <si>
    <t>0256-53-2672</t>
    <phoneticPr fontId="24"/>
  </si>
  <si>
    <t>school@kamonorin-h.nein.ed.jp</t>
    <phoneticPr fontId="24"/>
  </si>
  <si>
    <t>http://www.kamonorin-h.nein.ed.jp</t>
    <phoneticPr fontId="24"/>
  </si>
  <si>
    <t>椎谷　一幸</t>
    <rPh sb="0" eb="2">
      <t>シイヤ</t>
    </rPh>
    <rPh sb="3" eb="5">
      <t>カズユキ</t>
    </rPh>
    <phoneticPr fontId="17"/>
  </si>
  <si>
    <t>若杉　祥彰</t>
    <rPh sb="0" eb="2">
      <t>ワカスギ</t>
    </rPh>
    <rPh sb="3" eb="4">
      <t>ヨシアキ</t>
    </rPh>
    <phoneticPr fontId="17"/>
  </si>
  <si>
    <t>宗像　真里亜</t>
    <rPh sb="0" eb="2">
      <t>ムナカタ</t>
    </rPh>
    <rPh sb="3" eb="5">
      <t>　マリ</t>
    </rPh>
    <rPh sb="5" eb="6">
      <t>ア</t>
    </rPh>
    <phoneticPr fontId="17"/>
  </si>
  <si>
    <t>巻総合高等学校</t>
    <rPh sb="0" eb="1">
      <t>マキソウゴウ</t>
    </rPh>
    <phoneticPr fontId="17"/>
  </si>
  <si>
    <t>953-0041</t>
    <phoneticPr fontId="24"/>
  </si>
  <si>
    <t>新潟市西蒲区巻甲4295番地1</t>
    <rPh sb="0" eb="3">
      <t>ニイガタシ</t>
    </rPh>
    <rPh sb="3" eb="6">
      <t>ニシカンク</t>
    </rPh>
    <rPh sb="6" eb="7">
      <t>マキ</t>
    </rPh>
    <rPh sb="7" eb="8">
      <t>コウ</t>
    </rPh>
    <rPh sb="12" eb="14">
      <t>バンチ</t>
    </rPh>
    <phoneticPr fontId="24"/>
  </si>
  <si>
    <t>0256-72-3261</t>
    <phoneticPr fontId="24"/>
  </si>
  <si>
    <t>0256-72-1751</t>
    <phoneticPr fontId="24"/>
  </si>
  <si>
    <t>school@makisou-h.nein.ed.jp</t>
    <phoneticPr fontId="24"/>
  </si>
  <si>
    <t>http://www.makisou-h.nein.ed.jp</t>
    <phoneticPr fontId="24"/>
  </si>
  <si>
    <t>矢沢　明</t>
    <rPh sb="0" eb="2">
      <t>ヤザワ</t>
    </rPh>
    <rPh sb="3" eb="4">
      <t>アキラ</t>
    </rPh>
    <phoneticPr fontId="17"/>
  </si>
  <si>
    <t>金子　博英</t>
    <rPh sb="0" eb="2">
      <t>カネコ</t>
    </rPh>
    <rPh sb="3" eb="5">
      <t>ヒロヒデ</t>
    </rPh>
    <phoneticPr fontId="17"/>
  </si>
  <si>
    <t>黒川　夕奈</t>
    <rPh sb="0" eb="2">
      <t>クロカワ</t>
    </rPh>
    <rPh sb="3" eb="5">
      <t>ユウナ</t>
    </rPh>
    <phoneticPr fontId="17"/>
  </si>
  <si>
    <t>957-8502</t>
    <phoneticPr fontId="24"/>
  </si>
  <si>
    <t>新発田市大栄町6丁目4番23号</t>
    <rPh sb="0" eb="4">
      <t>シバタシ</t>
    </rPh>
    <rPh sb="4" eb="7">
      <t>ダイエイチョウ</t>
    </rPh>
    <rPh sb="8" eb="10">
      <t>チョウメ</t>
    </rPh>
    <rPh sb="11" eb="12">
      <t>バン</t>
    </rPh>
    <rPh sb="14" eb="15">
      <t>ゴウ</t>
    </rPh>
    <phoneticPr fontId="24"/>
  </si>
  <si>
    <t>0254-22-2303</t>
    <phoneticPr fontId="24"/>
  </si>
  <si>
    <t>0254-26-8526</t>
    <phoneticPr fontId="24"/>
  </si>
  <si>
    <t>school@shibatan-h.nein.ed.jp</t>
    <phoneticPr fontId="24"/>
  </si>
  <si>
    <t>http://www.shibatan-h.nein.ed.jp</t>
    <phoneticPr fontId="24"/>
  </si>
  <si>
    <t>村山　英司</t>
    <rPh sb="0" eb="2">
      <t>ムラヤマ</t>
    </rPh>
    <rPh sb="3" eb="5">
      <t>エイジ</t>
    </rPh>
    <phoneticPr fontId="17"/>
  </si>
  <si>
    <t>青柳　海輝</t>
    <rPh sb="0" eb="5">
      <t>アオヤギ　カイキ</t>
    </rPh>
    <phoneticPr fontId="17"/>
  </si>
  <si>
    <t>長谷川　姫花</t>
    <rPh sb="0" eb="3">
      <t>ハセガワ</t>
    </rPh>
    <rPh sb="4" eb="6">
      <t>ヒメカ</t>
    </rPh>
    <phoneticPr fontId="17"/>
  </si>
  <si>
    <t>村上桜ヶ丘高等学校</t>
    <rPh sb="0" eb="9">
      <t>ムラカミサクラガオカ</t>
    </rPh>
    <phoneticPr fontId="17"/>
  </si>
  <si>
    <t>958-0856</t>
    <phoneticPr fontId="24"/>
  </si>
  <si>
    <t>村上市飯野桜ヶ丘10-25</t>
    <rPh sb="0" eb="2">
      <t>ムラカミ</t>
    </rPh>
    <rPh sb="2" eb="3">
      <t>シ</t>
    </rPh>
    <rPh sb="3" eb="5">
      <t>イイノ</t>
    </rPh>
    <rPh sb="5" eb="8">
      <t>サクラガオカ</t>
    </rPh>
    <phoneticPr fontId="24"/>
  </si>
  <si>
    <t>0254-52-5201</t>
    <phoneticPr fontId="24"/>
  </si>
  <si>
    <t>0254-53-6810</t>
    <phoneticPr fontId="24"/>
  </si>
  <si>
    <t>school@sakuragaoka-h.nein.ed.jp</t>
    <phoneticPr fontId="24"/>
  </si>
  <si>
    <t>http://www.sakuragaoka-h.nein.ed.jp</t>
    <phoneticPr fontId="24"/>
  </si>
  <si>
    <t>木村　和史</t>
    <rPh sb="0" eb="2">
      <t>キムラ</t>
    </rPh>
    <rPh sb="3" eb="5">
      <t>カズシ</t>
    </rPh>
    <phoneticPr fontId="17"/>
  </si>
  <si>
    <t>山本　悠太</t>
    <rPh sb="0" eb="2">
      <t>ヤマモト</t>
    </rPh>
    <rPh sb="3" eb="5">
      <t>ユウタ</t>
    </rPh>
    <phoneticPr fontId="17"/>
  </si>
  <si>
    <t>板垣　日和</t>
    <rPh sb="0" eb="2">
      <t>イタガキ</t>
    </rPh>
    <rPh sb="3" eb="5">
      <t>ヒヨリ</t>
    </rPh>
    <phoneticPr fontId="17"/>
  </si>
  <si>
    <t>952-0202</t>
    <phoneticPr fontId="24"/>
  </si>
  <si>
    <t>佐渡市栗野江377番地1</t>
    <rPh sb="0" eb="3">
      <t>サドシ</t>
    </rPh>
    <rPh sb="3" eb="4">
      <t>クリ</t>
    </rPh>
    <rPh sb="4" eb="5">
      <t>ノ</t>
    </rPh>
    <rPh sb="5" eb="6">
      <t>エ</t>
    </rPh>
    <rPh sb="9" eb="11">
      <t>バンチ</t>
    </rPh>
    <phoneticPr fontId="24"/>
  </si>
  <si>
    <t>0259-66-3158</t>
    <phoneticPr fontId="24"/>
  </si>
  <si>
    <t>0259-66-4020</t>
    <phoneticPr fontId="24"/>
  </si>
  <si>
    <t>school@sadosou-h.nein.ed.jp</t>
    <phoneticPr fontId="24"/>
  </si>
  <si>
    <t>http://www.sadosou-h.nein.ed.jp/</t>
    <phoneticPr fontId="24"/>
  </si>
  <si>
    <t>清水　哲</t>
    <rPh sb="0" eb="2">
      <t>セイスイ</t>
    </rPh>
    <rPh sb="3" eb="4">
      <t>サトル</t>
    </rPh>
    <phoneticPr fontId="17"/>
  </si>
  <si>
    <t>高橋　幸太郎</t>
    <rPh sb="0" eb="2">
      <t>タカハシ</t>
    </rPh>
    <rPh sb="3" eb="6">
      <t>コウタロウ</t>
    </rPh>
    <phoneticPr fontId="17"/>
  </si>
  <si>
    <t>三井　空</t>
    <rPh sb="0" eb="2">
      <t>ミツイ</t>
    </rPh>
    <rPh sb="3" eb="4">
      <t>ソラ</t>
    </rPh>
    <phoneticPr fontId="17"/>
  </si>
  <si>
    <t>【20．長野県連盟】</t>
    <rPh sb="4" eb="6">
      <t>ナガノ</t>
    </rPh>
    <rPh sb="6" eb="7">
      <t>ケン</t>
    </rPh>
    <rPh sb="7" eb="9">
      <t>レンメイ</t>
    </rPh>
    <phoneticPr fontId="7"/>
  </si>
  <si>
    <t>下高井農林高等学校</t>
    <rPh sb="0" eb="5">
      <t>シモタカイノウリン</t>
    </rPh>
    <phoneticPr fontId="35"/>
  </si>
  <si>
    <t>389-2301</t>
  </si>
  <si>
    <t>下高井郡木島平村穂高2975</t>
  </si>
  <si>
    <t>0269-82-3115</t>
  </si>
  <si>
    <t>0269-82-1813</t>
  </si>
  <si>
    <t xml:space="preserve">nourin-hs@pref.nagano.lg.jp </t>
    <phoneticPr fontId="14"/>
  </si>
  <si>
    <t xml:space="preserve">https://www.nagano-c.ed.jp/nourinn/ </t>
    <phoneticPr fontId="14"/>
  </si>
  <si>
    <t>須坂創成高等学校</t>
    <rPh sb="0" eb="4">
      <t>スザカソウセイ</t>
    </rPh>
    <phoneticPr fontId="35"/>
  </si>
  <si>
    <t>382-0097</t>
  </si>
  <si>
    <t>須坂市須坂1616</t>
  </si>
  <si>
    <t>026-245-0103</t>
  </si>
  <si>
    <t>026-251-2350</t>
  </si>
  <si>
    <t xml:space="preserve">sosei-hs@pref.nagano.lg.jp </t>
    <phoneticPr fontId="14"/>
  </si>
  <si>
    <t xml:space="preserve">https://www.nagano-c.ed.jp/sosei/ </t>
    <phoneticPr fontId="14"/>
  </si>
  <si>
    <t>更級農業高等学校</t>
    <rPh sb="0" eb="4">
      <t>サラシナノウギョウ</t>
    </rPh>
    <phoneticPr fontId="35"/>
  </si>
  <si>
    <t>388-8007</t>
  </si>
  <si>
    <t>長野市篠ノ井布施高田200</t>
  </si>
  <si>
    <t>026-292-0037</t>
  </si>
  <si>
    <t>026-292-9998</t>
  </si>
  <si>
    <t xml:space="preserve">sarano33@m.nagano-c.ed.jp </t>
    <phoneticPr fontId="14"/>
  </si>
  <si>
    <t xml:space="preserve">http://www.nagano-c.ed.jp/sarano/ </t>
    <phoneticPr fontId="14"/>
  </si>
  <si>
    <t>丸子修学館高等学校</t>
    <rPh sb="0" eb="5">
      <t>マルコシュウガクカン</t>
    </rPh>
    <phoneticPr fontId="35"/>
  </si>
  <si>
    <t>386-0405</t>
  </si>
  <si>
    <t>上田市中丸子810-2</t>
  </si>
  <si>
    <t>0268-42-2827</t>
  </si>
  <si>
    <t>0268-41-1050</t>
  </si>
  <si>
    <t xml:space="preserve">marukohs@m.nagano-c.ed.jp </t>
    <phoneticPr fontId="14"/>
  </si>
  <si>
    <t xml:space="preserve">http://www.nagano-c.ed.jp/marukohs/ </t>
    <phoneticPr fontId="14"/>
  </si>
  <si>
    <t>佐久平総合技術高等学校</t>
    <rPh sb="0" eb="7">
      <t>サクダイラソウゴウギジュツ</t>
    </rPh>
    <phoneticPr fontId="35"/>
  </si>
  <si>
    <t>385-0022</t>
  </si>
  <si>
    <t>佐久市岩村田991</t>
  </si>
  <si>
    <t>0267-67-4010</t>
  </si>
  <si>
    <t>0267-66-1452</t>
  </si>
  <si>
    <t xml:space="preserve">m-58843@m.nagano-c.ed.jp </t>
    <phoneticPr fontId="14"/>
  </si>
  <si>
    <t xml:space="preserve">http://www.nagano-c.ed.jp/ssg-hs/ </t>
    <phoneticPr fontId="14"/>
  </si>
  <si>
    <t>富士見高等学校</t>
    <rPh sb="0" eb="3">
      <t>フジミ</t>
    </rPh>
    <phoneticPr fontId="35"/>
  </si>
  <si>
    <t>399-0211</t>
  </si>
  <si>
    <t>諏訪郡富士見町富士見3330</t>
  </si>
  <si>
    <t>0266-62-2282</t>
  </si>
  <si>
    <t>0266-61-1001</t>
  </si>
  <si>
    <t xml:space="preserve">fujimiko@nagano-c.ed.jp </t>
    <phoneticPr fontId="14"/>
  </si>
  <si>
    <t xml:space="preserve">http://www.nagano-c.ed.jp/fujimiko/ </t>
    <phoneticPr fontId="14"/>
  </si>
  <si>
    <t>上伊那農業高等学校</t>
    <rPh sb="0" eb="5">
      <t>カミイナノウギョウ</t>
    </rPh>
    <phoneticPr fontId="35"/>
  </si>
  <si>
    <t>399-4594</t>
  </si>
  <si>
    <t>上伊那郡南箕輪村9110</t>
  </si>
  <si>
    <t>0265-72-5281</t>
  </si>
  <si>
    <t>0265-76-8942</t>
  </si>
  <si>
    <t xml:space="preserve">Jono-hs@pref.nagano.lg.jp </t>
    <phoneticPr fontId="14"/>
  </si>
  <si>
    <t xml:space="preserve">https://jono.ed.jp/ </t>
    <phoneticPr fontId="14"/>
  </si>
  <si>
    <t>下伊那農業高等学校</t>
    <rPh sb="0" eb="5">
      <t>シモイナノウギョウ</t>
    </rPh>
    <phoneticPr fontId="35"/>
  </si>
  <si>
    <t>395-0804</t>
  </si>
  <si>
    <t>飯田市鼎名古熊2366-4</t>
  </si>
  <si>
    <t>0265-22-5550</t>
  </si>
  <si>
    <t>0265-53-0339</t>
  </si>
  <si>
    <t xml:space="preserve">hen-mt@m.nagano-c.ed.jp </t>
    <phoneticPr fontId="14"/>
  </si>
  <si>
    <t xml:space="preserve">http://www.nagano-c.ed.jp/simonou/ </t>
    <phoneticPr fontId="14"/>
  </si>
  <si>
    <t>木曽青峰高等学校</t>
    <rPh sb="0" eb="4">
      <t>キソセイホウ</t>
    </rPh>
    <phoneticPr fontId="35"/>
  </si>
  <si>
    <t>397-8571</t>
  </si>
  <si>
    <t>木曽郡木曽町福島1827-2</t>
  </si>
  <si>
    <t>0264-22-2119</t>
  </si>
  <si>
    <t>0264-21-1056</t>
  </si>
  <si>
    <t xml:space="preserve">seiho@nagano-c.ed.jp </t>
    <phoneticPr fontId="14"/>
  </si>
  <si>
    <t xml:space="preserve">http://www.nagano-c.ed.jp/seiho/ </t>
    <phoneticPr fontId="14"/>
  </si>
  <si>
    <t>塩尻志学館高等学校</t>
    <rPh sb="0" eb="5">
      <t>シオジリシガクカン</t>
    </rPh>
    <phoneticPr fontId="35"/>
  </si>
  <si>
    <t>399-0703</t>
  </si>
  <si>
    <t>塩尻市広丘高出4-4</t>
  </si>
  <si>
    <t>0263-52-0015</t>
  </si>
  <si>
    <t>0263-51-1310</t>
  </si>
  <si>
    <t xml:space="preserve">kikyo@m.nagano-c.ed.jp </t>
    <phoneticPr fontId="14"/>
  </si>
  <si>
    <t xml:space="preserve">http://www.nagano-c.ed.jp/kikyo/ </t>
    <phoneticPr fontId="14"/>
  </si>
  <si>
    <t>南安曇農業高等学校</t>
    <rPh sb="0" eb="5">
      <t>ミナミアヅミノウギョウ</t>
    </rPh>
    <phoneticPr fontId="35"/>
  </si>
  <si>
    <t>399-8205</t>
  </si>
  <si>
    <t>安曇野市豊科4537</t>
  </si>
  <si>
    <t>0263-72-2139</t>
  </si>
  <si>
    <t>0263-71-1150</t>
  </si>
  <si>
    <t xml:space="preserve">nanno-hs@pref.nagano.lg.jp </t>
    <phoneticPr fontId="14"/>
  </si>
  <si>
    <t xml:space="preserve">http://www.nagano-c.ed.jp/nanno-hs/ </t>
    <phoneticPr fontId="14"/>
  </si>
  <si>
    <t>【21．富山県連盟】</t>
    <rPh sb="4" eb="6">
      <t>トヤマ</t>
    </rPh>
    <rPh sb="6" eb="7">
      <t>ケン</t>
    </rPh>
    <rPh sb="7" eb="9">
      <t>レンメイ</t>
    </rPh>
    <phoneticPr fontId="7"/>
  </si>
  <si>
    <t>入善高等学校</t>
    <rPh sb="0" eb="2">
      <t>ニュウゼン</t>
    </rPh>
    <phoneticPr fontId="24"/>
  </si>
  <si>
    <t>939-0626</t>
  </si>
  <si>
    <t>下新川郡入善町入膳３９６３</t>
    <rPh sb="0" eb="4">
      <t>シモニイカワグン</t>
    </rPh>
    <rPh sb="4" eb="7">
      <t>ニュウゼンマチ</t>
    </rPh>
    <rPh sb="7" eb="9">
      <t>ニュウゼン</t>
    </rPh>
    <phoneticPr fontId="24"/>
  </si>
  <si>
    <t>0765-72-1145</t>
  </si>
  <si>
    <t>0765-72-2398</t>
  </si>
  <si>
    <t xml:space="preserve">nyuzenko@ed.pref.toyama.jp </t>
    <phoneticPr fontId="14"/>
  </si>
  <si>
    <t xml:space="preserve">http://www.nyuzen-h.tym.ed.jp </t>
    <phoneticPr fontId="14"/>
  </si>
  <si>
    <t>稲村　駿</t>
    <rPh sb="0" eb="2">
      <t>イナムラ</t>
    </rPh>
    <rPh sb="3" eb="4">
      <t>シュン</t>
    </rPh>
    <phoneticPr fontId="24"/>
  </si>
  <si>
    <t>小川　夢叶</t>
    <rPh sb="0" eb="5">
      <t>オガワ　　　　ユウト</t>
    </rPh>
    <phoneticPr fontId="14"/>
  </si>
  <si>
    <t>中央農業高等学校</t>
    <rPh sb="0" eb="2">
      <t>チュウオウ</t>
    </rPh>
    <rPh sb="2" eb="4">
      <t>ノウギョウ</t>
    </rPh>
    <phoneticPr fontId="24"/>
  </si>
  <si>
    <t>930-1281</t>
  </si>
  <si>
    <t>富山市東福沢２</t>
    <rPh sb="0" eb="3">
      <t>トヤマシ</t>
    </rPh>
    <rPh sb="3" eb="4">
      <t>ヒガシ</t>
    </rPh>
    <rPh sb="4" eb="6">
      <t>フクザワ</t>
    </rPh>
    <phoneticPr fontId="24"/>
  </si>
  <si>
    <t>076-483-1911</t>
  </si>
  <si>
    <t>076-483-3362</t>
  </si>
  <si>
    <t xml:space="preserve">chuonoko@ed.pref.toyama.jp </t>
    <phoneticPr fontId="14"/>
  </si>
  <si>
    <t xml:space="preserve">http://www.chuno-h.tym.ed.jp </t>
    <phoneticPr fontId="14"/>
  </si>
  <si>
    <t>青木　昂大</t>
    <rPh sb="0" eb="5">
      <t>　アオキ　　　コウタ</t>
    </rPh>
    <phoneticPr fontId="24"/>
  </si>
  <si>
    <t>竹部　日南</t>
    <rPh sb="0" eb="5">
      <t>　タケベ　　　　ヒナ</t>
    </rPh>
    <phoneticPr fontId="14"/>
  </si>
  <si>
    <t>定</t>
    <rPh sb="0" eb="1">
      <t>テイ</t>
    </rPh>
    <phoneticPr fontId="24"/>
  </si>
  <si>
    <t>932-0805</t>
  </si>
  <si>
    <t>小矢部市西中２１０</t>
    <rPh sb="0" eb="4">
      <t>オヤベシ</t>
    </rPh>
    <rPh sb="4" eb="6">
      <t>ニシナカ</t>
    </rPh>
    <phoneticPr fontId="24"/>
  </si>
  <si>
    <t>0766-67-1802</t>
  </si>
  <si>
    <t>0766-67-1509</t>
  </si>
  <si>
    <t xml:space="preserve">oyabeengei@ed.pref.toyama.jp </t>
    <phoneticPr fontId="14"/>
  </si>
  <si>
    <t xml:space="preserve">http://www.oyabeengei-h.tym.ed.jp  </t>
    <phoneticPr fontId="14"/>
  </si>
  <si>
    <t>中川　江理</t>
    <rPh sb="0" eb="5">
      <t>ナカガワ　　　　エリ</t>
    </rPh>
    <phoneticPr fontId="24"/>
  </si>
  <si>
    <t>前田　大輝</t>
    <rPh sb="0" eb="5">
      <t>　マエダ　　　ヒロキ</t>
    </rPh>
    <phoneticPr fontId="14"/>
  </si>
  <si>
    <t>南砺福野高等学校</t>
    <rPh sb="0" eb="2">
      <t>ナント</t>
    </rPh>
    <rPh sb="2" eb="4">
      <t>フクノ</t>
    </rPh>
    <phoneticPr fontId="24"/>
  </si>
  <si>
    <t>939-1521</t>
  </si>
  <si>
    <t>南砺市苗島４４３</t>
    <rPh sb="0" eb="2">
      <t>ナント</t>
    </rPh>
    <rPh sb="2" eb="3">
      <t>シ</t>
    </rPh>
    <rPh sb="3" eb="4">
      <t>ナエ</t>
    </rPh>
    <rPh sb="4" eb="5">
      <t>シマ</t>
    </rPh>
    <phoneticPr fontId="24"/>
  </si>
  <si>
    <t>0763-22-2014</t>
  </si>
  <si>
    <t>0763-22-3194</t>
  </si>
  <si>
    <t xml:space="preserve">nantofukunoko@ed.pref.toyama.jp </t>
    <phoneticPr fontId="14"/>
  </si>
  <si>
    <t xml:space="preserve">http://www.nantofukuno-h.tym.ed.jp </t>
    <phoneticPr fontId="14"/>
  </si>
  <si>
    <t>篠原　風斗</t>
    <rPh sb="0" eb="2">
      <t>シノハラ</t>
    </rPh>
    <rPh sb="3" eb="5">
      <t>フウト</t>
    </rPh>
    <phoneticPr fontId="24"/>
  </si>
  <si>
    <t>道海　悠吾</t>
    <rPh sb="0" eb="5">
      <t>　ドウカイ　　ユウゴ</t>
    </rPh>
    <phoneticPr fontId="14"/>
  </si>
  <si>
    <t>氷見高等学校</t>
    <rPh sb="0" eb="2">
      <t>ヒミ</t>
    </rPh>
    <phoneticPr fontId="24"/>
  </si>
  <si>
    <t>935-8535</t>
  </si>
  <si>
    <t>氷見市幸町１７番１号</t>
    <rPh sb="0" eb="3">
      <t>ヒミシ</t>
    </rPh>
    <rPh sb="3" eb="5">
      <t>サイワイチョウ</t>
    </rPh>
    <rPh sb="7" eb="8">
      <t>バン</t>
    </rPh>
    <rPh sb="9" eb="10">
      <t>ゴウ</t>
    </rPh>
    <phoneticPr fontId="24"/>
  </si>
  <si>
    <t>0766-74-0335</t>
  </si>
  <si>
    <t>0766-74-8136</t>
  </si>
  <si>
    <t xml:space="preserve">himiko@ed.pref.toyama.jp </t>
    <phoneticPr fontId="14"/>
  </si>
  <si>
    <t xml:space="preserve">http://himi-h.el.tym.ed.jp </t>
    <phoneticPr fontId="14"/>
  </si>
  <si>
    <t>一本嶋　直哉</t>
    <rPh sb="0" eb="3">
      <t>イッポンジマ</t>
    </rPh>
    <rPh sb="4" eb="6">
      <t>ナオヤ</t>
    </rPh>
    <phoneticPr fontId="24"/>
  </si>
  <si>
    <t>河原　　憧</t>
    <rPh sb="0" eb="5">
      <t>カワハラ　　　ショウ</t>
    </rPh>
    <phoneticPr fontId="14"/>
  </si>
  <si>
    <t>【２２．石川県連盟】</t>
    <phoneticPr fontId="7"/>
  </si>
  <si>
    <t>924-8544</t>
  </si>
  <si>
    <t>白山市三浦町500-1</t>
    <rPh sb="0" eb="3">
      <t>ハクサンシ</t>
    </rPh>
    <rPh sb="3" eb="6">
      <t>ミウラマチ</t>
    </rPh>
    <phoneticPr fontId="14"/>
  </si>
  <si>
    <t>076-275-1144</t>
  </si>
  <si>
    <t>076-274-0732</t>
  </si>
  <si>
    <t>suiseh@ishikawa-c.ed.jp</t>
    <phoneticPr fontId="14"/>
  </si>
  <si>
    <t>https://cms1.ishikawa-c.ed.jp/suiseh/</t>
    <phoneticPr fontId="14"/>
  </si>
  <si>
    <t>谷　正一</t>
    <rPh sb="0" eb="1">
      <t>タニ</t>
    </rPh>
    <rPh sb="2" eb="4">
      <t>ショウイチ</t>
    </rPh>
    <phoneticPr fontId="14"/>
  </si>
  <si>
    <t>川端　伸</t>
    <rPh sb="0" eb="2">
      <t>カワバタ</t>
    </rPh>
    <rPh sb="3" eb="4">
      <t>シン</t>
    </rPh>
    <phoneticPr fontId="14"/>
  </si>
  <si>
    <t>中山　柚奈</t>
    <rPh sb="0" eb="2">
      <t>ナカヤマ</t>
    </rPh>
    <rPh sb="3" eb="5">
      <t>ユナ</t>
    </rPh>
    <phoneticPr fontId="14"/>
  </si>
  <si>
    <t>929-0325</t>
  </si>
  <si>
    <t>河北郡津幡町字加賀爪ヲ45番地</t>
  </si>
  <si>
    <t>076-289-4111</t>
  </si>
  <si>
    <t>076-288-4168</t>
  </si>
  <si>
    <t>tubath@ishikawa-c.ed.jp</t>
  </si>
  <si>
    <t>https://cms1.ishikawa-c.ed.jp/tubath/</t>
  </si>
  <si>
    <t>釜田　渉</t>
    <rPh sb="0" eb="2">
      <t>カマダ</t>
    </rPh>
    <rPh sb="3" eb="4">
      <t>ワタル</t>
    </rPh>
    <phoneticPr fontId="14"/>
  </si>
  <si>
    <t>権谷　和茂</t>
    <rPh sb="0" eb="1">
      <t>ゴン</t>
    </rPh>
    <rPh sb="1" eb="2">
      <t>タニ</t>
    </rPh>
    <rPh sb="3" eb="5">
      <t>カズシゲ</t>
    </rPh>
    <phoneticPr fontId="14"/>
  </si>
  <si>
    <t>池田　勇也</t>
    <rPh sb="0" eb="2">
      <t>イケダ</t>
    </rPh>
    <rPh sb="3" eb="5">
      <t>ユウヤ</t>
    </rPh>
    <phoneticPr fontId="14"/>
  </si>
  <si>
    <t>926-8555</t>
  </si>
  <si>
    <t>七尾市下町戊部12-1</t>
  </si>
  <si>
    <t>0767-57-1411</t>
  </si>
  <si>
    <t>0767-57-2945</t>
  </si>
  <si>
    <t>nashih@ishikawa-c.ed.jp</t>
    <phoneticPr fontId="14"/>
  </si>
  <si>
    <t>https://cms1.ishikawa-c.ed.jp/nashih/</t>
  </si>
  <si>
    <t>仁八　潔</t>
    <rPh sb="0" eb="2">
      <t>ニハチ</t>
    </rPh>
    <rPh sb="3" eb="4">
      <t>キヨシ</t>
    </rPh>
    <phoneticPr fontId="14"/>
  </si>
  <si>
    <t>南房　貫太</t>
    <rPh sb="0" eb="1">
      <t>ナン</t>
    </rPh>
    <rPh sb="1" eb="2">
      <t>ボウ</t>
    </rPh>
    <rPh sb="3" eb="4">
      <t>カン</t>
    </rPh>
    <rPh sb="4" eb="5">
      <t>タ</t>
    </rPh>
    <phoneticPr fontId="14"/>
  </si>
  <si>
    <t>松井　萬喜</t>
    <rPh sb="0" eb="2">
      <t>マツイ</t>
    </rPh>
    <rPh sb="3" eb="4">
      <t>カズ</t>
    </rPh>
    <rPh sb="4" eb="5">
      <t>キ</t>
    </rPh>
    <phoneticPr fontId="14"/>
  </si>
  <si>
    <t>927-0433</t>
  </si>
  <si>
    <t>鳳珠郡能登町字宇出津マ字106番地の7</t>
  </si>
  <si>
    <t>0768-62-0544</t>
  </si>
  <si>
    <t>0768-62-2935</t>
  </si>
  <si>
    <t>notoxh@ishikawa-c.ed.jp</t>
    <phoneticPr fontId="14"/>
  </si>
  <si>
    <t>https://www.ishikawa-c.ed.jp/~notoxh/</t>
  </si>
  <si>
    <t>宮窪　哲生</t>
    <rPh sb="0" eb="2">
      <t>ミヤクボ</t>
    </rPh>
    <rPh sb="3" eb="5">
      <t>テツオ</t>
    </rPh>
    <phoneticPr fontId="14"/>
  </si>
  <si>
    <t>山本　龍之介</t>
    <rPh sb="0" eb="2">
      <t>ヤマモト</t>
    </rPh>
    <rPh sb="3" eb="6">
      <t>リュウノスケ</t>
    </rPh>
    <phoneticPr fontId="14"/>
  </si>
  <si>
    <t>【23．福井県連盟】</t>
    <rPh sb="4" eb="6">
      <t>フクイ</t>
    </rPh>
    <rPh sb="6" eb="7">
      <t>ケン</t>
    </rPh>
    <rPh sb="7" eb="9">
      <t>レンメイ</t>
    </rPh>
    <phoneticPr fontId="7"/>
  </si>
  <si>
    <t>若狭東高等学校</t>
    <rPh sb="0" eb="2">
      <t>ワカサ</t>
    </rPh>
    <rPh sb="2" eb="3">
      <t>ヒガシ</t>
    </rPh>
    <rPh sb="3" eb="7">
      <t>コウトウガッコウ</t>
    </rPh>
    <phoneticPr fontId="37"/>
  </si>
  <si>
    <t>917-0293</t>
  </si>
  <si>
    <t>小浜市金屋48-2</t>
    <rPh sb="0" eb="3">
      <t>オバマシ</t>
    </rPh>
    <rPh sb="3" eb="5">
      <t>カナヤ</t>
    </rPh>
    <phoneticPr fontId="14"/>
  </si>
  <si>
    <t>0770-56-0400</t>
  </si>
  <si>
    <t>0770-56-3763</t>
  </si>
  <si>
    <t xml:space="preserve">info@wakasahigashi-h.ed.jp </t>
    <phoneticPr fontId="14"/>
  </si>
  <si>
    <t xml:space="preserve">http://www.wakasahigashi-h.ed.jp/ </t>
    <phoneticPr fontId="14"/>
  </si>
  <si>
    <t>小林　真純</t>
    <rPh sb="0" eb="2">
      <t>コバヤシ</t>
    </rPh>
    <rPh sb="3" eb="5">
      <t>マスミ</t>
    </rPh>
    <phoneticPr fontId="14"/>
  </si>
  <si>
    <t>福井農林高等学校</t>
    <rPh sb="0" eb="2">
      <t>フクイ</t>
    </rPh>
    <rPh sb="2" eb="4">
      <t>ノウリン</t>
    </rPh>
    <rPh sb="4" eb="8">
      <t>コウトウガッコウ</t>
    </rPh>
    <phoneticPr fontId="37"/>
  </si>
  <si>
    <t>910-0832</t>
  </si>
  <si>
    <t>福井市新保町49-1</t>
    <rPh sb="0" eb="3">
      <t>フクイシ</t>
    </rPh>
    <rPh sb="3" eb="6">
      <t>シンボチョウ</t>
    </rPh>
    <phoneticPr fontId="14"/>
  </si>
  <si>
    <t>0776-54-5187</t>
  </si>
  <si>
    <t>0776-54-5188</t>
  </si>
  <si>
    <t>info@fukuinorin-h.ed.jp</t>
  </si>
  <si>
    <t>http://www.fukuinorin-h.ed.jp/</t>
  </si>
  <si>
    <t>立花　陸歩</t>
    <rPh sb="0" eb="2">
      <t>タチバナ</t>
    </rPh>
    <rPh sb="3" eb="4">
      <t>リク</t>
    </rPh>
    <rPh sb="4" eb="5">
      <t>ホ</t>
    </rPh>
    <phoneticPr fontId="14"/>
  </si>
  <si>
    <t>坂井高等学校</t>
    <rPh sb="0" eb="2">
      <t>サカイ</t>
    </rPh>
    <rPh sb="2" eb="6">
      <t>コウトウガッコウ</t>
    </rPh>
    <phoneticPr fontId="37"/>
  </si>
  <si>
    <t>919-0512</t>
  </si>
  <si>
    <t>坂井市坂井町宮領57-5</t>
    <rPh sb="0" eb="3">
      <t>サカイシ</t>
    </rPh>
    <rPh sb="3" eb="6">
      <t>サカイチョウ</t>
    </rPh>
    <rPh sb="6" eb="7">
      <t>ミヤ</t>
    </rPh>
    <rPh sb="7" eb="8">
      <t>リョウ</t>
    </rPh>
    <phoneticPr fontId="14"/>
  </si>
  <si>
    <t>0776-66-0268</t>
  </si>
  <si>
    <t>0776-66-2669</t>
  </si>
  <si>
    <t>nouku@sakai-ah.ed.jp</t>
  </si>
  <si>
    <t>http://www.sakai-ah.ed.jp/</t>
  </si>
  <si>
    <t>中村　千香</t>
    <rPh sb="0" eb="2">
      <t>ナカムラ</t>
    </rPh>
    <rPh sb="3" eb="4">
      <t>チ</t>
    </rPh>
    <rPh sb="4" eb="5">
      <t>カ</t>
    </rPh>
    <phoneticPr fontId="14"/>
  </si>
  <si>
    <t>北山　愛子</t>
    <rPh sb="0" eb="2">
      <t>キタヤマ</t>
    </rPh>
    <rPh sb="3" eb="5">
      <t>アイコ</t>
    </rPh>
    <phoneticPr fontId="14"/>
  </si>
  <si>
    <t>【24．愛知県連盟】</t>
    <phoneticPr fontId="7"/>
  </si>
  <si>
    <t>渥美農業高等学校</t>
    <rPh sb="0" eb="2">
      <t>アツミ</t>
    </rPh>
    <rPh sb="2" eb="4">
      <t>ノウギョウ</t>
    </rPh>
    <phoneticPr fontId="38"/>
  </si>
  <si>
    <t>441-3427</t>
    <phoneticPr fontId="38"/>
  </si>
  <si>
    <t>田原市加治町奥恩中1-1</t>
  </si>
  <si>
    <t>0531-22-0406</t>
  </si>
  <si>
    <t>0531-22-6462</t>
  </si>
  <si>
    <t xml:space="preserve">kliadm@atsuminogyo-h.aichi-c.ed.jp </t>
    <phoneticPr fontId="14"/>
  </si>
  <si>
    <t>http://www.atsuminogyo-h.aichi-c.ed.jp/</t>
    <phoneticPr fontId="38"/>
  </si>
  <si>
    <t>鈴木　修市</t>
    <rPh sb="0" eb="2">
      <t>スズキ</t>
    </rPh>
    <rPh sb="3" eb="5">
      <t>シュウイチ</t>
    </rPh>
    <phoneticPr fontId="38"/>
  </si>
  <si>
    <t>尾崎　智子</t>
    <rPh sb="0" eb="2">
      <t>オザキ</t>
    </rPh>
    <rPh sb="3" eb="5">
      <t>サトコ</t>
    </rPh>
    <phoneticPr fontId="38"/>
  </si>
  <si>
    <t>奥田　里紗</t>
    <rPh sb="0" eb="5">
      <t>オクダ　　　　　　リサ</t>
    </rPh>
    <phoneticPr fontId="38"/>
  </si>
  <si>
    <t>安城農林高等学校</t>
    <rPh sb="0" eb="8">
      <t>アンジョウノウリンコウトウガッコウ</t>
    </rPh>
    <phoneticPr fontId="24"/>
  </si>
  <si>
    <t>446-0066</t>
    <phoneticPr fontId="38"/>
  </si>
  <si>
    <t>安城市池浦町茶筅木1</t>
  </si>
  <si>
    <t>0566-76-6144</t>
  </si>
  <si>
    <t>0566-74-0443</t>
  </si>
  <si>
    <t>kji-adm@anjonorin-h.aichi-c.ed.jp</t>
  </si>
  <si>
    <t>http://www.anjonorin-h.aichi-c.ed.jp/</t>
  </si>
  <si>
    <t>竹内　匡介</t>
    <rPh sb="0" eb="2">
      <t>タケウチ</t>
    </rPh>
    <rPh sb="3" eb="5">
      <t>キョウスケ</t>
    </rPh>
    <phoneticPr fontId="38"/>
  </si>
  <si>
    <t>川合　祐加</t>
    <rPh sb="0" eb="2">
      <t>カワイ</t>
    </rPh>
    <rPh sb="3" eb="4">
      <t>ユウ</t>
    </rPh>
    <rPh sb="4" eb="5">
      <t>カ</t>
    </rPh>
    <phoneticPr fontId="38"/>
  </si>
  <si>
    <t>井澤　実咲</t>
    <rPh sb="0" eb="5">
      <t>イザワ　　　　　　ミサキ</t>
    </rPh>
    <phoneticPr fontId="38"/>
  </si>
  <si>
    <t>稲沢高等学校</t>
    <rPh sb="0" eb="6">
      <t>イナザワコウトウガッコウ</t>
    </rPh>
    <phoneticPr fontId="24"/>
  </si>
  <si>
    <t>492-8264</t>
    <phoneticPr fontId="38"/>
  </si>
  <si>
    <t>稲沢市平野町加世11番地</t>
  </si>
  <si>
    <t>0587-32-3168</t>
  </si>
  <si>
    <t>0587-24-1997</t>
  </si>
  <si>
    <t>kff-adm@inazawa-h.aichi-c.ed.jp</t>
  </si>
  <si>
    <t>http://www.inazawa-h.aichi-c.ed.jp/</t>
  </si>
  <si>
    <t>安藤　学</t>
    <rPh sb="0" eb="2">
      <t>アンドウ</t>
    </rPh>
    <rPh sb="3" eb="4">
      <t>マナブ</t>
    </rPh>
    <phoneticPr fontId="38"/>
  </si>
  <si>
    <t>髙橋　剛</t>
    <rPh sb="0" eb="2">
      <t>タカハシ</t>
    </rPh>
    <rPh sb="3" eb="4">
      <t>タケシ</t>
    </rPh>
    <phoneticPr fontId="38"/>
  </si>
  <si>
    <t>吉村　圭右</t>
    <rPh sb="0" eb="2">
      <t>ヨシムラ</t>
    </rPh>
    <rPh sb="3" eb="4">
      <t>ケイスケ</t>
    </rPh>
    <phoneticPr fontId="38"/>
  </si>
  <si>
    <t>猿投農林高等学校</t>
    <rPh sb="0" eb="8">
      <t>サナゲノウリンコウトウガッコウ</t>
    </rPh>
    <phoneticPr fontId="24"/>
  </si>
  <si>
    <t>470-0372</t>
    <phoneticPr fontId="38"/>
  </si>
  <si>
    <t>豊田市井上町12-179</t>
  </si>
  <si>
    <t>0565-45-0621</t>
  </si>
  <si>
    <t>0565-46-1985</t>
  </si>
  <si>
    <t>sanagenorin-ko@pref.aichi.lg.jp</t>
  </si>
  <si>
    <t>http://www.sanagenorin-h.aichi-c.ed.jp/</t>
  </si>
  <si>
    <t>壁谷　光</t>
    <rPh sb="0" eb="2">
      <t>カベヤ</t>
    </rPh>
    <rPh sb="3" eb="4">
      <t>ヒカル</t>
    </rPh>
    <phoneticPr fontId="38"/>
  </si>
  <si>
    <t>太田　幸希</t>
    <rPh sb="0" eb="2">
      <t>オオタ</t>
    </rPh>
    <rPh sb="3" eb="4">
      <t>コウキ</t>
    </rPh>
    <phoneticPr fontId="38"/>
  </si>
  <si>
    <t>原田　将五</t>
    <rPh sb="0" eb="5">
      <t>ハラダ　　　　　　ショウゴ</t>
    </rPh>
    <phoneticPr fontId="38"/>
  </si>
  <si>
    <t>佐屋高等学校</t>
    <rPh sb="0" eb="6">
      <t>サヤコウトウガッコウ</t>
    </rPh>
    <phoneticPr fontId="24"/>
  </si>
  <si>
    <t>496-0914</t>
    <phoneticPr fontId="38"/>
  </si>
  <si>
    <t>愛西市東條町高田39</t>
    <rPh sb="4" eb="5">
      <t>ジョウ</t>
    </rPh>
    <phoneticPr fontId="4"/>
  </si>
  <si>
    <t>0567-31-0579</t>
  </si>
  <si>
    <t>0567-32-3080</t>
  </si>
  <si>
    <t>nouku@saya-h.aichi-c.ed.jp</t>
  </si>
  <si>
    <t>http://www.saya-h.aichi-c.ed.jp/</t>
  </si>
  <si>
    <t>川合　良司</t>
    <rPh sb="0" eb="2">
      <t>カワイ</t>
    </rPh>
    <rPh sb="3" eb="5">
      <t>リョウジ</t>
    </rPh>
    <phoneticPr fontId="38"/>
  </si>
  <si>
    <t>深津　英晃</t>
    <rPh sb="0" eb="2">
      <t>フカツ</t>
    </rPh>
    <rPh sb="3" eb="5">
      <t>ヒデアキ</t>
    </rPh>
    <phoneticPr fontId="38"/>
  </si>
  <si>
    <t>宮本　彩名</t>
    <rPh sb="0" eb="5">
      <t>ミヤモト　　　　　サナ</t>
    </rPh>
    <phoneticPr fontId="38"/>
  </si>
  <si>
    <t>新城有教館高等学校</t>
    <rPh sb="0" eb="2">
      <t>シンシロ</t>
    </rPh>
    <rPh sb="2" eb="3">
      <t>ユウ</t>
    </rPh>
    <rPh sb="3" eb="4">
      <t>キョウ</t>
    </rPh>
    <rPh sb="4" eb="5">
      <t>カン</t>
    </rPh>
    <rPh sb="5" eb="7">
      <t>コウトウ</t>
    </rPh>
    <rPh sb="7" eb="9">
      <t>ガッコウ</t>
    </rPh>
    <phoneticPr fontId="38"/>
  </si>
  <si>
    <t>441-1328</t>
    <phoneticPr fontId="38"/>
  </si>
  <si>
    <t>新城市字桜渕・中野合併地</t>
    <rPh sb="3" eb="4">
      <t>アザ</t>
    </rPh>
    <rPh sb="5" eb="6">
      <t>フチ</t>
    </rPh>
    <phoneticPr fontId="4"/>
  </si>
  <si>
    <t>0536-22-1176</t>
  </si>
  <si>
    <t>0536-23-3877</t>
  </si>
  <si>
    <t>Shinshiroyukyokan-ko@aich.lg.jp</t>
  </si>
  <si>
    <t>http://www.shinshiro-h.aichi-c.ed.jp/</t>
  </si>
  <si>
    <t>牧野　美和</t>
    <rPh sb="0" eb="2">
      <t>マキノ</t>
    </rPh>
    <rPh sb="3" eb="5">
      <t>ミワ</t>
    </rPh>
    <phoneticPr fontId="38"/>
  </si>
  <si>
    <t>鈴木　暁斗</t>
    <rPh sb="0" eb="2">
      <t>スズキ</t>
    </rPh>
    <rPh sb="3" eb="4">
      <t>アキト</t>
    </rPh>
    <phoneticPr fontId="39"/>
  </si>
  <si>
    <t xml:space="preserve"> 伊藤　成祐佳</t>
    <rPh sb="1" eb="7">
      <t>イトウ　　　　　　ナユカ</t>
    </rPh>
    <phoneticPr fontId="38"/>
  </si>
  <si>
    <t>田口高等学校</t>
    <rPh sb="0" eb="6">
      <t>タグチコウトウガッコウ</t>
    </rPh>
    <phoneticPr fontId="24"/>
  </si>
  <si>
    <t>441-2302</t>
    <phoneticPr fontId="38"/>
  </si>
  <si>
    <t>北設楽郡設楽町大字清崎字林の後5-2</t>
  </si>
  <si>
    <t>0536-62-0575</t>
  </si>
  <si>
    <t>0536-62-1534</t>
  </si>
  <si>
    <t xml:space="preserve">taguchi-ko@pref.aichi.lg.jp </t>
  </si>
  <si>
    <t>http://www.taguchi-h.aichi-c.ed.jp/</t>
  </si>
  <si>
    <t>田中　和宏</t>
    <rPh sb="0" eb="5">
      <t>タナカ　　　　　カズヒロ</t>
    </rPh>
    <phoneticPr fontId="38"/>
  </si>
  <si>
    <t>中田　隆</t>
    <rPh sb="0" eb="2">
      <t>ナカダ</t>
    </rPh>
    <rPh sb="3" eb="4">
      <t>ユタカ</t>
    </rPh>
    <phoneticPr fontId="38"/>
  </si>
  <si>
    <t>中村　光誠</t>
    <rPh sb="0" eb="5">
      <t>ナカムラ　　　　　コウセイ</t>
    </rPh>
    <phoneticPr fontId="38"/>
  </si>
  <si>
    <t>新城有教館高等学校作手校舎</t>
    <rPh sb="0" eb="2">
      <t>シンシロ</t>
    </rPh>
    <rPh sb="2" eb="3">
      <t>ユウ</t>
    </rPh>
    <rPh sb="3" eb="4">
      <t>キョウ</t>
    </rPh>
    <rPh sb="4" eb="5">
      <t>カン</t>
    </rPh>
    <rPh sb="5" eb="7">
      <t>コウトウ</t>
    </rPh>
    <rPh sb="7" eb="9">
      <t>ガッコウ</t>
    </rPh>
    <rPh sb="9" eb="11">
      <t>ツクデ</t>
    </rPh>
    <rPh sb="11" eb="13">
      <t>コウシャ</t>
    </rPh>
    <phoneticPr fontId="38"/>
  </si>
  <si>
    <t>441-1423</t>
    <phoneticPr fontId="38"/>
  </si>
  <si>
    <t>新城市作手高里字木戸口1番2</t>
  </si>
  <si>
    <t>0536-37-2119</t>
  </si>
  <si>
    <t>0536-37-2075</t>
  </si>
  <si>
    <t>kkk-adm@tsukude-h.aichi-c.ed.jp</t>
  </si>
  <si>
    <t>http://www.tsukude-h.aichi-c.ed.jp/</t>
  </si>
  <si>
    <t>加藤　智哉</t>
    <rPh sb="0" eb="2">
      <t>カトウ</t>
    </rPh>
    <rPh sb="3" eb="5">
      <t>トモヤ</t>
    </rPh>
    <phoneticPr fontId="38"/>
  </si>
  <si>
    <t>榎本 勇希</t>
    <rPh sb="0" eb="5">
      <t>エノモト　　　　ユウキ</t>
    </rPh>
    <phoneticPr fontId="38"/>
  </si>
  <si>
    <t>鶴城丘高等学校</t>
    <rPh sb="0" eb="7">
      <t>カクジョウオカコウトウガッコウ</t>
    </rPh>
    <phoneticPr fontId="24"/>
  </si>
  <si>
    <t>445-0847</t>
    <phoneticPr fontId="38"/>
  </si>
  <si>
    <t>西尾市亀沢町300</t>
  </si>
  <si>
    <t>0563-57-5165</t>
  </si>
  <si>
    <t>0563-54-6962</t>
  </si>
  <si>
    <t>jsysyem@kakujogaoka-h.aichi-c.ed.jp</t>
  </si>
  <si>
    <t>http://www.kakujogaoka-h.aichi-c.ed.jp/</t>
  </si>
  <si>
    <t>後藤　真吾</t>
    <rPh sb="0" eb="5">
      <t>ゴトウ　　　　　　シンゴ</t>
    </rPh>
    <phoneticPr fontId="38"/>
  </si>
  <si>
    <t>髙橋　正樹</t>
    <rPh sb="0" eb="2">
      <t>タカハシ</t>
    </rPh>
    <rPh sb="3" eb="5">
      <t>マサキ</t>
    </rPh>
    <phoneticPr fontId="38"/>
  </si>
  <si>
    <t>前川　めい</t>
    <rPh sb="0" eb="5">
      <t>マエカワ　　　　メイ</t>
    </rPh>
    <phoneticPr fontId="38"/>
  </si>
  <si>
    <t>半田農業高等学校</t>
    <rPh sb="0" eb="8">
      <t>ハンダノウギョウコウトウガッコウ</t>
    </rPh>
    <phoneticPr fontId="24"/>
  </si>
  <si>
    <t>475-0916</t>
    <phoneticPr fontId="38"/>
  </si>
  <si>
    <t>半田市柊町1-1</t>
  </si>
  <si>
    <t>0569-21-0247</t>
  </si>
  <si>
    <t>0569-24-7429</t>
  </si>
  <si>
    <t>nouku@handanogyo-h.aichi-c.ed.jp</t>
  </si>
  <si>
    <t>http://www.handanogyo-h.aichi-c.ed.jp/</t>
  </si>
  <si>
    <t>天野　淳</t>
    <rPh sb="0" eb="2">
      <t>アマノ</t>
    </rPh>
    <rPh sb="3" eb="4">
      <t>アツシ</t>
    </rPh>
    <phoneticPr fontId="38"/>
  </si>
  <si>
    <t>山本　貴子</t>
    <rPh sb="0" eb="2">
      <t>ヤマモト</t>
    </rPh>
    <rPh sb="3" eb="5">
      <t>タカコ</t>
    </rPh>
    <phoneticPr fontId="38"/>
  </si>
  <si>
    <t>小寺　輝</t>
    <rPh sb="0" eb="2">
      <t>コデラ</t>
    </rPh>
    <rPh sb="3" eb="4">
      <t>ヒカリ</t>
    </rPh>
    <phoneticPr fontId="38"/>
  </si>
  <si>
    <t>【２５．岐阜県連盟】</t>
    <rPh sb="4" eb="6">
      <t>ギフ</t>
    </rPh>
    <rPh sb="6" eb="7">
      <t>ケン</t>
    </rPh>
    <rPh sb="7" eb="9">
      <t>レンメイ</t>
    </rPh>
    <phoneticPr fontId="7"/>
  </si>
  <si>
    <t>岐阜農林高等学校</t>
    <phoneticPr fontId="7"/>
  </si>
  <si>
    <t>〒501-0431</t>
  </si>
  <si>
    <t>本巣郡北方町北方150</t>
  </si>
  <si>
    <t>058-324-1145</t>
  </si>
  <si>
    <t>058-323-1650</t>
  </si>
  <si>
    <t>c27309@gifu-net.ed.jp</t>
    <phoneticPr fontId="14"/>
  </si>
  <si>
    <t>http://school.gifu-net.ed.jp/gifu-ahs/</t>
    <phoneticPr fontId="14"/>
  </si>
  <si>
    <t>髙田　広彦</t>
    <rPh sb="0" eb="2">
      <t>タカダ</t>
    </rPh>
    <rPh sb="3" eb="5">
      <t>ヒロヒコ</t>
    </rPh>
    <phoneticPr fontId="14"/>
  </si>
  <si>
    <t>伊佐治　幸代</t>
    <rPh sb="0" eb="3">
      <t>イサジ</t>
    </rPh>
    <rPh sb="4" eb="6">
      <t>ユキヨ</t>
    </rPh>
    <phoneticPr fontId="14"/>
  </si>
  <si>
    <t>木村　華蓮</t>
    <rPh sb="0" eb="2">
      <t>キムラ</t>
    </rPh>
    <rPh sb="3" eb="5">
      <t>カレン</t>
    </rPh>
    <phoneticPr fontId="14"/>
  </si>
  <si>
    <t>大垣養老高等学校</t>
    <phoneticPr fontId="7"/>
  </si>
  <si>
    <t>〒503-1305</t>
  </si>
  <si>
    <t>養老郡養老町祖父江向野1418-4</t>
  </si>
  <si>
    <t>0584-32-3161</t>
  </si>
  <si>
    <t>0584-32-2915</t>
  </si>
  <si>
    <t>c27392@gifu-net.ed.jp</t>
  </si>
  <si>
    <t>http://school.gifu-net.ed.jp/oyourou-hs/</t>
  </si>
  <si>
    <t>石黒　比利</t>
    <rPh sb="0" eb="2">
      <t>イシグロ</t>
    </rPh>
    <rPh sb="3" eb="4">
      <t>ヒ</t>
    </rPh>
    <rPh sb="4" eb="5">
      <t>トシ</t>
    </rPh>
    <phoneticPr fontId="14"/>
  </si>
  <si>
    <t>辻野　清太郎</t>
    <rPh sb="0" eb="2">
      <t>ツジノ</t>
    </rPh>
    <rPh sb="3" eb="6">
      <t>キヨタロウ</t>
    </rPh>
    <phoneticPr fontId="14"/>
  </si>
  <si>
    <t>小畑　蓮花</t>
    <rPh sb="0" eb="2">
      <t>オバタ</t>
    </rPh>
    <rPh sb="3" eb="4">
      <t>レ</t>
    </rPh>
    <rPh sb="4" eb="5">
      <t>ナ</t>
    </rPh>
    <phoneticPr fontId="14"/>
  </si>
  <si>
    <t>加茂農林高等学校</t>
    <phoneticPr fontId="7"/>
  </si>
  <si>
    <t>〒505-0027</t>
  </si>
  <si>
    <t>美濃加茂市本郷町3-3-13</t>
  </si>
  <si>
    <t>0574-26-1238</t>
  </si>
  <si>
    <t>0574-28-2366</t>
  </si>
  <si>
    <t>c27343@gifu-net.ed.jp</t>
  </si>
  <si>
    <t>http://school.gifu-net.ed.jp/kamo-ahs/</t>
  </si>
  <si>
    <t>大塚　浩昭</t>
    <rPh sb="0" eb="2">
      <t>オオツカ</t>
    </rPh>
    <rPh sb="3" eb="5">
      <t>ヒロアキ</t>
    </rPh>
    <phoneticPr fontId="14"/>
  </si>
  <si>
    <t>後藤　綾太</t>
    <rPh sb="0" eb="2">
      <t>ゴトウ</t>
    </rPh>
    <rPh sb="3" eb="5">
      <t>リョウタ</t>
    </rPh>
    <phoneticPr fontId="14"/>
  </si>
  <si>
    <t>石井　奈々美</t>
    <rPh sb="0" eb="2">
      <t>イシイ</t>
    </rPh>
    <rPh sb="3" eb="6">
      <t>ナナミ</t>
    </rPh>
    <phoneticPr fontId="14"/>
  </si>
  <si>
    <t>飛騨高山高等学校</t>
    <phoneticPr fontId="7"/>
  </si>
  <si>
    <t>〒506-0058</t>
  </si>
  <si>
    <t>高山市山田町711</t>
  </si>
  <si>
    <t>0577-33-1060</t>
  </si>
  <si>
    <t>0577-32-8994</t>
  </si>
  <si>
    <t>c27395@gifu-net.ed.jp</t>
  </si>
  <si>
    <t>http://school.gifu-net.ed.jp/htakayama-hs/</t>
  </si>
  <si>
    <t>神出　建太郎</t>
    <rPh sb="0" eb="2">
      <t>カミデ</t>
    </rPh>
    <rPh sb="3" eb="6">
      <t>ケンタロウ</t>
    </rPh>
    <phoneticPr fontId="14"/>
  </si>
  <si>
    <t>松尾　明空</t>
    <rPh sb="0" eb="2">
      <t>マツオ</t>
    </rPh>
    <rPh sb="3" eb="4">
      <t>アキ</t>
    </rPh>
    <rPh sb="4" eb="5">
      <t>タカ</t>
    </rPh>
    <phoneticPr fontId="14"/>
  </si>
  <si>
    <t>馬止　優希</t>
    <rPh sb="0" eb="1">
      <t>マ</t>
    </rPh>
    <rPh sb="1" eb="2">
      <t>トメ</t>
    </rPh>
    <rPh sb="3" eb="5">
      <t>ユウキ</t>
    </rPh>
    <phoneticPr fontId="14"/>
  </si>
  <si>
    <t>恵那農業高等学校</t>
    <phoneticPr fontId="7"/>
  </si>
  <si>
    <t>〒509-7201</t>
  </si>
  <si>
    <t>恵那市大井町2625-17</t>
  </si>
  <si>
    <t>0573-26-1251</t>
  </si>
  <si>
    <t>0573-26-1252</t>
  </si>
  <si>
    <t xml:space="preserve">c27358@gifu-net.ed.jp </t>
  </si>
  <si>
    <t>http://school.gifu-net.ed.jp/ena-ahs/</t>
  </si>
  <si>
    <t>水野　泰孝</t>
    <rPh sb="0" eb="2">
      <t>ミズノ</t>
    </rPh>
    <rPh sb="3" eb="5">
      <t>ヤスタカ</t>
    </rPh>
    <phoneticPr fontId="14"/>
  </si>
  <si>
    <t>舟木　蓮</t>
    <rPh sb="0" eb="2">
      <t>フナキ</t>
    </rPh>
    <rPh sb="3" eb="4">
      <t>レン</t>
    </rPh>
    <phoneticPr fontId="14"/>
  </si>
  <si>
    <t>伊藤　芽衣</t>
    <rPh sb="0" eb="2">
      <t>イトウ</t>
    </rPh>
    <rPh sb="3" eb="5">
      <t>メイ</t>
    </rPh>
    <phoneticPr fontId="14"/>
  </si>
  <si>
    <t>郡上高等学校</t>
    <phoneticPr fontId="7"/>
  </si>
  <si>
    <t>〒501-4221</t>
  </si>
  <si>
    <t>郡上市八幡町小野970番地</t>
  </si>
  <si>
    <t>0575-65-3178</t>
  </si>
  <si>
    <t>0575-65-2078</t>
  </si>
  <si>
    <t>c27320@gifu-net.ed.jp</t>
  </si>
  <si>
    <t>http://www.gujo-h.ed.jp/</t>
  </si>
  <si>
    <t>狩野　靖</t>
    <rPh sb="0" eb="2">
      <t>カノ</t>
    </rPh>
    <rPh sb="3" eb="4">
      <t>ヤスシ</t>
    </rPh>
    <phoneticPr fontId="14"/>
  </si>
  <si>
    <t>原　康彰</t>
    <rPh sb="0" eb="1">
      <t>ハラ</t>
    </rPh>
    <rPh sb="2" eb="4">
      <t>ヤスアキ</t>
    </rPh>
    <phoneticPr fontId="14"/>
  </si>
  <si>
    <t>和田　ひなた</t>
    <rPh sb="0" eb="2">
      <t>ワダ</t>
    </rPh>
    <phoneticPr fontId="14"/>
  </si>
  <si>
    <t>中津川市立阿木高等学校</t>
    <phoneticPr fontId="7"/>
  </si>
  <si>
    <t>〒509-7321</t>
  </si>
  <si>
    <t>中津川市阿木119</t>
  </si>
  <si>
    <t>0573-63-2243</t>
  </si>
  <si>
    <t>0573-63-2002</t>
  </si>
  <si>
    <t xml:space="preserve">agi_hs@city.nakatsugawa.gifu.jp </t>
  </si>
  <si>
    <t>http://www.city.nakatsugawa.gifu.jp/kyouiku/agikou/</t>
  </si>
  <si>
    <t>纐纈　斗一</t>
    <rPh sb="0" eb="2">
      <t>コウケツ</t>
    </rPh>
    <rPh sb="3" eb="4">
      <t>マス</t>
    </rPh>
    <rPh sb="4" eb="5">
      <t>ヒト</t>
    </rPh>
    <phoneticPr fontId="14"/>
  </si>
  <si>
    <t>大庭　雄一郎</t>
    <rPh sb="0" eb="2">
      <t>オオバ</t>
    </rPh>
    <rPh sb="3" eb="6">
      <t>ユウイチロウ</t>
    </rPh>
    <phoneticPr fontId="14"/>
  </si>
  <si>
    <t>保母　優月</t>
    <rPh sb="0" eb="2">
      <t>ホボ</t>
    </rPh>
    <rPh sb="3" eb="5">
      <t>ユヅキ</t>
    </rPh>
    <phoneticPr fontId="14"/>
  </si>
  <si>
    <t>【２６．三重県連盟】</t>
    <rPh sb="4" eb="6">
      <t>ミエ</t>
    </rPh>
    <rPh sb="6" eb="7">
      <t>ケン</t>
    </rPh>
    <rPh sb="7" eb="9">
      <t>レンメイ</t>
    </rPh>
    <phoneticPr fontId="7"/>
  </si>
  <si>
    <t>四日市農芸高等学校</t>
    <rPh sb="0" eb="3">
      <t>ヨッカイチ</t>
    </rPh>
    <rPh sb="3" eb="5">
      <t>ノウゲイ</t>
    </rPh>
    <phoneticPr fontId="17"/>
  </si>
  <si>
    <t>510-0874</t>
  </si>
  <si>
    <t>四日市市河原田町2847</t>
  </si>
  <si>
    <t>059-345-5021</t>
  </si>
  <si>
    <t>059-345-6996</t>
  </si>
  <si>
    <t xml:space="preserve">narukawa.ma@mxs.mie-c.ed.jp </t>
    <phoneticPr fontId="14"/>
  </si>
  <si>
    <t>http://www.mie-c.ed.jp/ayokka/</t>
    <phoneticPr fontId="14"/>
  </si>
  <si>
    <t>中田　直人</t>
    <rPh sb="0" eb="2">
      <t>ナカタ</t>
    </rPh>
    <rPh sb="3" eb="5">
      <t>ナオト</t>
    </rPh>
    <phoneticPr fontId="14"/>
  </si>
  <si>
    <t>生川　正秋</t>
    <rPh sb="0" eb="2">
      <t>ナルカワ</t>
    </rPh>
    <rPh sb="3" eb="5">
      <t>マサアキ</t>
    </rPh>
    <phoneticPr fontId="14"/>
  </si>
  <si>
    <t>郡司　りょう</t>
    <rPh sb="0" eb="2">
      <t>グンジ</t>
    </rPh>
    <phoneticPr fontId="14"/>
  </si>
  <si>
    <t>久居農林高等学校</t>
    <rPh sb="0" eb="2">
      <t>ヒサイ</t>
    </rPh>
    <rPh sb="2" eb="4">
      <t>ノウリン</t>
    </rPh>
    <phoneticPr fontId="17"/>
  </si>
  <si>
    <t>514-1136</t>
  </si>
  <si>
    <t>津市久居東鷹跡町105</t>
  </si>
  <si>
    <t>059-255-2013</t>
  </si>
  <si>
    <t>059-256-7174</t>
  </si>
  <si>
    <t>matumoto.ta@mxs.mie-c.ed.jp</t>
  </si>
  <si>
    <t>http://www.mie-c.ed.jp/ahisai/</t>
  </si>
  <si>
    <t>吉川　秀明</t>
    <rPh sb="0" eb="2">
      <t>ヨシカワ</t>
    </rPh>
    <rPh sb="3" eb="5">
      <t>ヒデアキ</t>
    </rPh>
    <phoneticPr fontId="14"/>
  </si>
  <si>
    <t>松本　卓也</t>
    <rPh sb="0" eb="2">
      <t>マツモト</t>
    </rPh>
    <rPh sb="3" eb="5">
      <t>タクヤ</t>
    </rPh>
    <phoneticPr fontId="14"/>
  </si>
  <si>
    <t>杉田　樹莉愛</t>
    <rPh sb="0" eb="2">
      <t>スギタ</t>
    </rPh>
    <rPh sb="3" eb="4">
      <t>リ</t>
    </rPh>
    <rPh sb="4" eb="5">
      <t>リ</t>
    </rPh>
    <rPh sb="5" eb="6">
      <t>ア</t>
    </rPh>
    <phoneticPr fontId="14"/>
  </si>
  <si>
    <t>明野高等学校</t>
    <rPh sb="0" eb="2">
      <t>アケノ</t>
    </rPh>
    <phoneticPr fontId="17"/>
  </si>
  <si>
    <t>519-0501</t>
  </si>
  <si>
    <t>伊勢市小俣町明野1481</t>
  </si>
  <si>
    <t>0596-37-4125</t>
  </si>
  <si>
    <t>0596-37-4127</t>
  </si>
  <si>
    <t xml:space="preserve">nakamura.no@mxs.mie-c.ed.jp </t>
    <phoneticPr fontId="14"/>
  </si>
  <si>
    <t>http://www.mie-c.ed.jp/hakeno/</t>
  </si>
  <si>
    <t>東浦　宏幸</t>
    <rPh sb="0" eb="5">
      <t>ヒガシウラ　ヒロユキ</t>
    </rPh>
    <phoneticPr fontId="14"/>
  </si>
  <si>
    <t>中村　伸章</t>
    <rPh sb="0" eb="2">
      <t>ナカムラ</t>
    </rPh>
    <rPh sb="3" eb="5">
      <t>ノブアキ</t>
    </rPh>
    <phoneticPr fontId="14"/>
  </si>
  <si>
    <t>仲世古　柊風</t>
    <rPh sb="0" eb="1">
      <t>ナカ</t>
    </rPh>
    <rPh sb="1" eb="2">
      <t>ゼ</t>
    </rPh>
    <rPh sb="2" eb="3">
      <t>コ</t>
    </rPh>
    <rPh sb="4" eb="5">
      <t>シュウ</t>
    </rPh>
    <phoneticPr fontId="14"/>
  </si>
  <si>
    <t>相可高等学校</t>
    <rPh sb="0" eb="2">
      <t>オウカ</t>
    </rPh>
    <phoneticPr fontId="17"/>
  </si>
  <si>
    <t>519-2181</t>
  </si>
  <si>
    <t>多気郡多気町相可50</t>
  </si>
  <si>
    <t>0598-38-2811</t>
  </si>
  <si>
    <t>0598-38-3994</t>
  </si>
  <si>
    <t>umeda.ta@mxs.mie-c.ed.jp</t>
    <phoneticPr fontId="14"/>
  </si>
  <si>
    <t>http://www.mie-c.ed.jp/houka/</t>
  </si>
  <si>
    <t>淺沼　千惠</t>
    <rPh sb="0" eb="2">
      <t>アサヌマ</t>
    </rPh>
    <rPh sb="3" eb="5">
      <t>チエ</t>
    </rPh>
    <phoneticPr fontId="14"/>
  </si>
  <si>
    <t>梅田　壮人</t>
    <rPh sb="0" eb="2">
      <t>ウメダ</t>
    </rPh>
    <rPh sb="3" eb="5">
      <t>タケト</t>
    </rPh>
    <phoneticPr fontId="14"/>
  </si>
  <si>
    <t>梅田　紗凪</t>
    <rPh sb="0" eb="2">
      <t>ウメダ</t>
    </rPh>
    <rPh sb="3" eb="4">
      <t>サ</t>
    </rPh>
    <rPh sb="4" eb="5">
      <t>ナ</t>
    </rPh>
    <phoneticPr fontId="14"/>
  </si>
  <si>
    <t>愛農学園農業高等学校</t>
    <rPh sb="0" eb="6">
      <t>アイノウガクエンノウギョウ</t>
    </rPh>
    <phoneticPr fontId="17"/>
  </si>
  <si>
    <t>518-0221</t>
  </si>
  <si>
    <t>伊賀市別府690</t>
  </si>
  <si>
    <t>0595-52-0327</t>
  </si>
  <si>
    <t>0595-52-1428</t>
  </si>
  <si>
    <t>kondo@ainogakuen.ed.jp</t>
  </si>
  <si>
    <t>http://www.ainogakuen.ed.jp/</t>
  </si>
  <si>
    <t>村上　守行</t>
    <rPh sb="0" eb="2">
      <t>ムラカミ</t>
    </rPh>
    <rPh sb="3" eb="5">
      <t>モリユキ</t>
    </rPh>
    <phoneticPr fontId="14"/>
  </si>
  <si>
    <t>近藤　百</t>
    <rPh sb="0" eb="2">
      <t>コンドウ</t>
    </rPh>
    <rPh sb="3" eb="4">
      <t>モモ</t>
    </rPh>
    <phoneticPr fontId="14"/>
  </si>
  <si>
    <t>浅井　心羽</t>
    <rPh sb="0" eb="2">
      <t>アサイ</t>
    </rPh>
    <rPh sb="3" eb="4">
      <t>コノ</t>
    </rPh>
    <rPh sb="4" eb="5">
      <t>ハ</t>
    </rPh>
    <phoneticPr fontId="14"/>
  </si>
  <si>
    <t>伊賀白鳳高等学校</t>
    <rPh sb="0" eb="2">
      <t>イガ</t>
    </rPh>
    <rPh sb="2" eb="4">
      <t>ハクホウ</t>
    </rPh>
    <phoneticPr fontId="17"/>
  </si>
  <si>
    <t>518-0837</t>
  </si>
  <si>
    <t>伊賀市緑ヶ丘西町2270-1</t>
  </si>
  <si>
    <t>0595-21-2110</t>
  </si>
  <si>
    <t>0595-21-2107</t>
  </si>
  <si>
    <t>sekoguchi.mi@mxs.mie-c.ed.jp</t>
    <phoneticPr fontId="14"/>
  </si>
  <si>
    <t>http://www.mie-c.ed.jp/higaha/</t>
  </si>
  <si>
    <t>松本　徳一</t>
    <rPh sb="0" eb="2">
      <t>マツモト</t>
    </rPh>
    <rPh sb="3" eb="5">
      <t>ノリカズ</t>
    </rPh>
    <phoneticPr fontId="14"/>
  </si>
  <si>
    <t>世古口　実侑</t>
    <rPh sb="0" eb="3">
      <t>セコグチ</t>
    </rPh>
    <rPh sb="4" eb="5">
      <t>ミ</t>
    </rPh>
    <rPh sb="5" eb="6">
      <t>ユ</t>
    </rPh>
    <phoneticPr fontId="14"/>
  </si>
  <si>
    <t>久保　宏弥</t>
    <rPh sb="0" eb="2">
      <t>クボ</t>
    </rPh>
    <rPh sb="3" eb="5">
      <t>ヒロヤ</t>
    </rPh>
    <phoneticPr fontId="14"/>
  </si>
  <si>
    <t>【27．滋賀県県連盟】</t>
    <rPh sb="4" eb="7">
      <t>シガケン</t>
    </rPh>
    <rPh sb="7" eb="8">
      <t>ケン</t>
    </rPh>
    <rPh sb="8" eb="10">
      <t>レンメイ</t>
    </rPh>
    <phoneticPr fontId="7"/>
  </si>
  <si>
    <t>長浜農業高等学校</t>
    <rPh sb="0" eb="4">
      <t>ナガハマノウギョウ</t>
    </rPh>
    <phoneticPr fontId="17"/>
  </si>
  <si>
    <t>526-0824</t>
    <phoneticPr fontId="17"/>
  </si>
  <si>
    <t>長浜市名越町600</t>
    <phoneticPr fontId="24"/>
  </si>
  <si>
    <t>0749-62-0876</t>
  </si>
  <si>
    <t>0749-65-1343</t>
    <phoneticPr fontId="24"/>
  </si>
  <si>
    <t>naganou-h.nouku@pref-shiga.ed.jp</t>
    <phoneticPr fontId="24"/>
  </si>
  <si>
    <t>http://www.naganou-h.shiga-ec.ed.jp</t>
    <phoneticPr fontId="24"/>
  </si>
  <si>
    <t>不破　徹也</t>
    <rPh sb="0" eb="2">
      <t>フワ</t>
    </rPh>
    <rPh sb="3" eb="5">
      <t>テツヤ</t>
    </rPh>
    <phoneticPr fontId="14"/>
  </si>
  <si>
    <t>山田　清敬</t>
    <rPh sb="0" eb="5">
      <t>ヤマダ　   　キヨタカ</t>
    </rPh>
    <phoneticPr fontId="14"/>
  </si>
  <si>
    <t>河島　宙希</t>
    <rPh sb="0" eb="2">
      <t>カワシマ</t>
    </rPh>
    <rPh sb="3" eb="4">
      <t>ソラ</t>
    </rPh>
    <rPh sb="4" eb="5">
      <t>キ</t>
    </rPh>
    <phoneticPr fontId="14"/>
  </si>
  <si>
    <t>甲南高等学校</t>
    <rPh sb="0" eb="2">
      <t>コウナン</t>
    </rPh>
    <phoneticPr fontId="17"/>
  </si>
  <si>
    <t>全</t>
    <phoneticPr fontId="24"/>
  </si>
  <si>
    <t>520-3301</t>
    <phoneticPr fontId="17"/>
  </si>
  <si>
    <t>甲賀市甲南町寺庄427</t>
    <phoneticPr fontId="24"/>
  </si>
  <si>
    <t>0748-86-4145</t>
  </si>
  <si>
    <t>0748-86-4983</t>
    <phoneticPr fontId="24"/>
  </si>
  <si>
    <t>kohnan-h.nojyo@pref-shiga.ed.jp</t>
    <phoneticPr fontId="24"/>
  </si>
  <si>
    <t>http://www.kohnan-h.shiga-ec.ed.jp</t>
    <phoneticPr fontId="24"/>
  </si>
  <si>
    <t>奥村　恭代</t>
    <rPh sb="0" eb="2">
      <t>オクムラ</t>
    </rPh>
    <rPh sb="3" eb="5">
      <t>ヤスヨ</t>
    </rPh>
    <phoneticPr fontId="14"/>
  </si>
  <si>
    <t>尾形　亜紀</t>
    <rPh sb="0" eb="2">
      <t>オガタ</t>
    </rPh>
    <rPh sb="3" eb="5">
      <t>アキ</t>
    </rPh>
    <phoneticPr fontId="14"/>
  </si>
  <si>
    <t>眞辺　暖</t>
    <rPh sb="0" eb="1">
      <t>マナ</t>
    </rPh>
    <rPh sb="1" eb="2">
      <t>ベ</t>
    </rPh>
    <rPh sb="3" eb="4">
      <t>ヒナタ</t>
    </rPh>
    <phoneticPr fontId="14"/>
  </si>
  <si>
    <t>八日市南高等学校</t>
    <rPh sb="0" eb="4">
      <t>ヨウカイチミナミ</t>
    </rPh>
    <phoneticPr fontId="17"/>
  </si>
  <si>
    <t>527-0032</t>
    <phoneticPr fontId="17"/>
  </si>
  <si>
    <t>東近江市春日町1-15</t>
    <phoneticPr fontId="24"/>
  </si>
  <si>
    <t>0748-22-1513</t>
    <phoneticPr fontId="17"/>
  </si>
  <si>
    <t>0748-23-2151</t>
    <phoneticPr fontId="24"/>
  </si>
  <si>
    <t>yokaichiminami-h-nk@pref-shiga.ed.jp</t>
    <phoneticPr fontId="24"/>
  </si>
  <si>
    <t>http://www.yokaichiminami-h.shiga-ec.ed.jp</t>
    <phoneticPr fontId="24"/>
  </si>
  <si>
    <t>村中　隆之</t>
    <rPh sb="0" eb="2">
      <t>ムラナカ</t>
    </rPh>
    <rPh sb="3" eb="5">
      <t>タカユキ</t>
    </rPh>
    <phoneticPr fontId="14"/>
  </si>
  <si>
    <t>松宮　桃花</t>
    <rPh sb="0" eb="2">
      <t>マツミヤ</t>
    </rPh>
    <rPh sb="3" eb="5">
      <t>モモカ</t>
    </rPh>
    <phoneticPr fontId="14"/>
  </si>
  <si>
    <t>森　志乃</t>
    <rPh sb="0" eb="1">
      <t>モリ</t>
    </rPh>
    <rPh sb="2" eb="4">
      <t>ユキノ</t>
    </rPh>
    <phoneticPr fontId="14"/>
  </si>
  <si>
    <t>湖南農業高等学校</t>
    <rPh sb="0" eb="4">
      <t>コナンノウギョウ</t>
    </rPh>
    <phoneticPr fontId="17"/>
  </si>
  <si>
    <t>525-0036</t>
    <phoneticPr fontId="17"/>
  </si>
  <si>
    <t>草津市草津町1839</t>
    <phoneticPr fontId="24"/>
  </si>
  <si>
    <t>077-564-5255</t>
  </si>
  <si>
    <t>077-562-1186</t>
    <phoneticPr fontId="24"/>
  </si>
  <si>
    <t>konanno-h.nouku@pref-shiga.ed.jp</t>
    <phoneticPr fontId="24"/>
  </si>
  <si>
    <t>http://www.konanno-h.shiga-ec.ed.jp</t>
    <phoneticPr fontId="24"/>
  </si>
  <si>
    <t>清水　順二</t>
    <rPh sb="0" eb="2">
      <t>シミズ</t>
    </rPh>
    <rPh sb="3" eb="5">
      <t>ジュンジ</t>
    </rPh>
    <phoneticPr fontId="14"/>
  </si>
  <si>
    <t>竹中　雪</t>
    <rPh sb="0" eb="2">
      <t>タケナカ</t>
    </rPh>
    <rPh sb="3" eb="4">
      <t>ユキ</t>
    </rPh>
    <phoneticPr fontId="14"/>
  </si>
  <si>
    <t>横江　和茂</t>
    <rPh sb="0" eb="2">
      <t>ヨコエ</t>
    </rPh>
    <rPh sb="3" eb="4">
      <t>カズ</t>
    </rPh>
    <rPh sb="4" eb="5">
      <t>シゲ</t>
    </rPh>
    <phoneticPr fontId="14"/>
  </si>
  <si>
    <t>【28.京都府連盟】</t>
    <rPh sb="4" eb="7">
      <t>キョウトフ</t>
    </rPh>
    <rPh sb="7" eb="9">
      <t>レンメイ</t>
    </rPh>
    <phoneticPr fontId="7"/>
  </si>
  <si>
    <t>京都府立木津高等学校</t>
    <rPh sb="0" eb="4">
      <t>キョウトフリツ</t>
    </rPh>
    <rPh sb="4" eb="6">
      <t>キヅ</t>
    </rPh>
    <rPh sb="6" eb="10">
      <t>コウトウガッコウ</t>
    </rPh>
    <phoneticPr fontId="14"/>
  </si>
  <si>
    <t>619-0214</t>
    <phoneticPr fontId="14"/>
  </si>
  <si>
    <t>京都府木津川市木津内田山３４</t>
    <rPh sb="0" eb="3">
      <t>キョウトフ</t>
    </rPh>
    <rPh sb="3" eb="7">
      <t>キヅガワシ</t>
    </rPh>
    <rPh sb="7" eb="9">
      <t>キヅ</t>
    </rPh>
    <rPh sb="9" eb="12">
      <t>ウチダヤマ</t>
    </rPh>
    <phoneticPr fontId="14"/>
  </si>
  <si>
    <t>0774-72-0031</t>
    <phoneticPr fontId="14"/>
  </si>
  <si>
    <t>0774-72-0032</t>
    <phoneticPr fontId="14"/>
  </si>
  <si>
    <t xml:space="preserve">kizu-hs@kyoto-be.ne.jp </t>
    <phoneticPr fontId="14"/>
  </si>
  <si>
    <t xml:space="preserve">www.kyoto-be.ne.jp/kizu-hs/mt/ </t>
    <phoneticPr fontId="14"/>
  </si>
  <si>
    <t>京都府立桂高等学校</t>
    <rPh sb="0" eb="4">
      <t>キョウトフリツ</t>
    </rPh>
    <rPh sb="4" eb="5">
      <t>カツラ</t>
    </rPh>
    <rPh sb="5" eb="9">
      <t>コウトウガッコウ</t>
    </rPh>
    <phoneticPr fontId="17"/>
  </si>
  <si>
    <t>615-8102</t>
    <phoneticPr fontId="14"/>
  </si>
  <si>
    <t>京都市西京区川島松ノ木本町27</t>
    <rPh sb="0" eb="3">
      <t>キョウトシ</t>
    </rPh>
    <rPh sb="3" eb="6">
      <t>ニシキョウク</t>
    </rPh>
    <rPh sb="6" eb="8">
      <t>カワシマ</t>
    </rPh>
    <rPh sb="8" eb="9">
      <t>マツ</t>
    </rPh>
    <rPh sb="10" eb="13">
      <t>キホンマチ</t>
    </rPh>
    <phoneticPr fontId="14"/>
  </si>
  <si>
    <t>075-391-2151</t>
    <phoneticPr fontId="14"/>
  </si>
  <si>
    <t>075-391-2153</t>
    <phoneticPr fontId="14"/>
  </si>
  <si>
    <t xml:space="preserve">katsura-hs@kyoto-be.ne.jp </t>
    <phoneticPr fontId="14"/>
  </si>
  <si>
    <t xml:space="preserve">www.kyoto-be.ne.jp/katsura-he/mt/ </t>
    <phoneticPr fontId="14"/>
  </si>
  <si>
    <t>京都府立北桑田高等学校</t>
    <rPh sb="0" eb="4">
      <t>キョウトフリツ</t>
    </rPh>
    <rPh sb="4" eb="7">
      <t>キタクワダ</t>
    </rPh>
    <rPh sb="7" eb="11">
      <t>コウトウガッコウ</t>
    </rPh>
    <phoneticPr fontId="17"/>
  </si>
  <si>
    <t>601-0534</t>
    <phoneticPr fontId="14"/>
  </si>
  <si>
    <t>京都市右京区京北下弓削町沢ノ奥15</t>
    <rPh sb="0" eb="3">
      <t>キョウトシ</t>
    </rPh>
    <rPh sb="3" eb="6">
      <t>ウキョウク</t>
    </rPh>
    <rPh sb="6" eb="8">
      <t>ケイホク</t>
    </rPh>
    <rPh sb="8" eb="12">
      <t>シモユゲマチ</t>
    </rPh>
    <rPh sb="12" eb="13">
      <t>サワ</t>
    </rPh>
    <rPh sb="14" eb="15">
      <t>オク</t>
    </rPh>
    <phoneticPr fontId="14"/>
  </si>
  <si>
    <t>075-854-0022</t>
    <phoneticPr fontId="14"/>
  </si>
  <si>
    <t>075-854-0310</t>
    <phoneticPr fontId="14"/>
  </si>
  <si>
    <t xml:space="preserve">kitakuwada-hs@kyoto-be.ne.jp </t>
    <phoneticPr fontId="14"/>
  </si>
  <si>
    <t xml:space="preserve">www.kyoto-be.ne.jp/kitakuwada-hs/mt </t>
    <phoneticPr fontId="14"/>
  </si>
  <si>
    <t>徳廣　剛</t>
    <rPh sb="0" eb="2">
      <t>トクヒロ</t>
    </rPh>
    <rPh sb="3" eb="4">
      <t>タケシ</t>
    </rPh>
    <phoneticPr fontId="14"/>
  </si>
  <si>
    <t>藤原　仁</t>
    <rPh sb="0" eb="2">
      <t>フジワラ</t>
    </rPh>
    <rPh sb="3" eb="4">
      <t>ヒトシ</t>
    </rPh>
    <phoneticPr fontId="14"/>
  </si>
  <si>
    <t>京都府立北桑田高等学校美山分校</t>
    <rPh sb="0" eb="4">
      <t>キョウトフリツ</t>
    </rPh>
    <rPh sb="4" eb="7">
      <t>キタクワダ</t>
    </rPh>
    <rPh sb="7" eb="11">
      <t>コウトウガッコウ</t>
    </rPh>
    <rPh sb="11" eb="13">
      <t>ミヤマ</t>
    </rPh>
    <rPh sb="13" eb="15">
      <t>ブンコウ</t>
    </rPh>
    <phoneticPr fontId="17"/>
  </si>
  <si>
    <t>601-0721</t>
    <phoneticPr fontId="14"/>
  </si>
  <si>
    <t>京都府南丹市美山町上平屋梁ヶ瀬９番地２</t>
    <rPh sb="0" eb="3">
      <t>キョウトフ</t>
    </rPh>
    <rPh sb="3" eb="6">
      <t>ナンタンシ</t>
    </rPh>
    <rPh sb="6" eb="9">
      <t>ミヤマチョウ</t>
    </rPh>
    <rPh sb="9" eb="10">
      <t>ウエ</t>
    </rPh>
    <rPh sb="10" eb="12">
      <t>ヒラヤ</t>
    </rPh>
    <rPh sb="12" eb="13">
      <t>ハリ</t>
    </rPh>
    <rPh sb="14" eb="15">
      <t>セ</t>
    </rPh>
    <rPh sb="16" eb="17">
      <t>バン</t>
    </rPh>
    <rPh sb="17" eb="18">
      <t>チ</t>
    </rPh>
    <phoneticPr fontId="14"/>
  </si>
  <si>
    <t>0771-75-1129</t>
    <phoneticPr fontId="14"/>
  </si>
  <si>
    <t xml:space="preserve">miyama-kitakuwada@kyoto-be.ne.jp </t>
    <phoneticPr fontId="14"/>
  </si>
  <si>
    <t xml:space="preserve">www.kyoto-be.ne.jp/miyama-kitakuwada-hs/mt/ </t>
    <phoneticPr fontId="14"/>
  </si>
  <si>
    <t>米田　光</t>
    <rPh sb="0" eb="2">
      <t>ヨネダ</t>
    </rPh>
    <rPh sb="3" eb="4">
      <t>ヒカ</t>
    </rPh>
    <phoneticPr fontId="14"/>
  </si>
  <si>
    <t>京都府立農芸高等学校</t>
    <rPh sb="0" eb="4">
      <t>キョウトフリツ</t>
    </rPh>
    <rPh sb="4" eb="10">
      <t>ノウゲイコウトウガッコウ</t>
    </rPh>
    <phoneticPr fontId="14"/>
  </si>
  <si>
    <t>622-0059</t>
    <phoneticPr fontId="14"/>
  </si>
  <si>
    <t>京都府南丹市南大谷</t>
    <rPh sb="0" eb="3">
      <t>キョウトフ</t>
    </rPh>
    <rPh sb="3" eb="6">
      <t>ナンタンシ</t>
    </rPh>
    <rPh sb="6" eb="9">
      <t>ミナミオオタニ</t>
    </rPh>
    <phoneticPr fontId="14"/>
  </si>
  <si>
    <t>0771-65-0013</t>
    <phoneticPr fontId="14"/>
  </si>
  <si>
    <t>0771-65-0006</t>
    <phoneticPr fontId="14"/>
  </si>
  <si>
    <t xml:space="preserve">nougei-hs@kyto-be.ne.jp </t>
    <phoneticPr fontId="14"/>
  </si>
  <si>
    <t xml:space="preserve">www.kyoto-be.ne.jp/nougei </t>
    <phoneticPr fontId="14"/>
  </si>
  <si>
    <t>京都府立須知高等学校</t>
    <rPh sb="0" eb="4">
      <t>キョウトフリツ</t>
    </rPh>
    <rPh sb="4" eb="6">
      <t>スチ</t>
    </rPh>
    <rPh sb="6" eb="10">
      <t>コウトウガッコウ</t>
    </rPh>
    <phoneticPr fontId="14"/>
  </si>
  <si>
    <t>622-0012</t>
    <phoneticPr fontId="14"/>
  </si>
  <si>
    <t>京都府船井郡京丹波町豊田下川原166-1</t>
    <rPh sb="0" eb="3">
      <t>キョウトフ</t>
    </rPh>
    <rPh sb="3" eb="6">
      <t>フナイグン</t>
    </rPh>
    <rPh sb="6" eb="10">
      <t>キョウタンバチョウ</t>
    </rPh>
    <rPh sb="10" eb="12">
      <t>トヨダ</t>
    </rPh>
    <rPh sb="12" eb="15">
      <t>シモガワラ</t>
    </rPh>
    <phoneticPr fontId="14"/>
  </si>
  <si>
    <t>0771-82-1171</t>
    <phoneticPr fontId="14"/>
  </si>
  <si>
    <t>0771-82-0017</t>
    <phoneticPr fontId="14"/>
  </si>
  <si>
    <t xml:space="preserve">syuuchi-hs@kyoto-be.ne.jp </t>
    <phoneticPr fontId="14"/>
  </si>
  <si>
    <t xml:space="preserve">www.kyoto-be.ne.jp/syuuchi-hs/mt/ </t>
    <phoneticPr fontId="14"/>
  </si>
  <si>
    <t>京都府立綾部高等学校東分校</t>
    <rPh sb="0" eb="4">
      <t>キョウトフリツ</t>
    </rPh>
    <rPh sb="4" eb="6">
      <t>アヤベ</t>
    </rPh>
    <rPh sb="6" eb="8">
      <t>コウトウ</t>
    </rPh>
    <rPh sb="8" eb="10">
      <t>ガッコウ</t>
    </rPh>
    <rPh sb="10" eb="11">
      <t>ヒガシ</t>
    </rPh>
    <rPh sb="11" eb="13">
      <t>ブンコウ</t>
    </rPh>
    <phoneticPr fontId="17"/>
  </si>
  <si>
    <t>620-1442</t>
    <phoneticPr fontId="14"/>
  </si>
  <si>
    <t>京都府綾部市川糸町堀ノ内18</t>
    <rPh sb="0" eb="3">
      <t>キョウトフ</t>
    </rPh>
    <rPh sb="3" eb="6">
      <t>アヤベシ</t>
    </rPh>
    <rPh sb="6" eb="9">
      <t>カワイトチョウ</t>
    </rPh>
    <rPh sb="9" eb="10">
      <t>ホリ</t>
    </rPh>
    <rPh sb="11" eb="12">
      <t>ウチ</t>
    </rPh>
    <phoneticPr fontId="14"/>
  </si>
  <si>
    <t>0773-42-0453</t>
    <phoneticPr fontId="14"/>
  </si>
  <si>
    <t>0773-42-0488</t>
    <phoneticPr fontId="14"/>
  </si>
  <si>
    <t xml:space="preserve">higashi-ayabe-hs@kyoto-be.ne.jp </t>
    <phoneticPr fontId="14"/>
  </si>
  <si>
    <t xml:space="preserve">www.kyoto-be.ne.jp/higashi-ayabe-hs/mt/ </t>
    <phoneticPr fontId="14"/>
  </si>
  <si>
    <t>一井　育</t>
    <rPh sb="0" eb="2">
      <t>イチイ</t>
    </rPh>
    <rPh sb="3" eb="4">
      <t>ソダ</t>
    </rPh>
    <phoneticPr fontId="14"/>
  </si>
  <si>
    <t>京都府立福知山高等学校三和分校</t>
    <rPh sb="0" eb="4">
      <t>キョウトフリツ</t>
    </rPh>
    <rPh sb="4" eb="7">
      <t>フクチヤマ</t>
    </rPh>
    <rPh sb="7" eb="11">
      <t>コウトウガッコウ</t>
    </rPh>
    <rPh sb="11" eb="13">
      <t>ミワ</t>
    </rPh>
    <rPh sb="13" eb="15">
      <t>ブンコウ</t>
    </rPh>
    <phoneticPr fontId="14"/>
  </si>
  <si>
    <t>京都府福知山市三和町千束35-1</t>
    <rPh sb="0" eb="3">
      <t>キョウトフ</t>
    </rPh>
    <rPh sb="3" eb="7">
      <t>フクチヤマシ</t>
    </rPh>
    <rPh sb="7" eb="9">
      <t>ミワ</t>
    </rPh>
    <rPh sb="9" eb="10">
      <t>マチ</t>
    </rPh>
    <rPh sb="10" eb="12">
      <t>チヅカ</t>
    </rPh>
    <phoneticPr fontId="14"/>
  </si>
  <si>
    <t>0773-58-2049</t>
    <phoneticPr fontId="14"/>
  </si>
  <si>
    <t>0773-65-3850</t>
    <phoneticPr fontId="14"/>
  </si>
  <si>
    <t xml:space="preserve">miwa-fukuchiyama@kyoto-be.ne.jp </t>
    <phoneticPr fontId="14"/>
  </si>
  <si>
    <t xml:space="preserve">www.kyoto-be.ne.jp/miwa-fukutiyama-hs/mt/ </t>
    <phoneticPr fontId="14"/>
  </si>
  <si>
    <t>藤田　浩</t>
    <rPh sb="0" eb="2">
      <t>フジタ</t>
    </rPh>
    <rPh sb="3" eb="4">
      <t>ヒロシ</t>
    </rPh>
    <phoneticPr fontId="14"/>
  </si>
  <si>
    <t>京都府立清新高等学校</t>
    <rPh sb="0" eb="2">
      <t>キョウト</t>
    </rPh>
    <rPh sb="2" eb="4">
      <t>フリツ</t>
    </rPh>
    <rPh sb="4" eb="6">
      <t>セイシン</t>
    </rPh>
    <rPh sb="6" eb="10">
      <t>コウトウガッコウ</t>
    </rPh>
    <phoneticPr fontId="17"/>
  </si>
  <si>
    <t>629-1442</t>
    <phoneticPr fontId="14"/>
  </si>
  <si>
    <t>京都府京丹波市弥栄町黒部380</t>
    <rPh sb="0" eb="3">
      <t>キョウトフ</t>
    </rPh>
    <rPh sb="3" eb="6">
      <t>キョウタンバ</t>
    </rPh>
    <rPh sb="6" eb="7">
      <t>シ</t>
    </rPh>
    <rPh sb="7" eb="10">
      <t>ヤサカチョウ</t>
    </rPh>
    <rPh sb="10" eb="12">
      <t>クロベ</t>
    </rPh>
    <phoneticPr fontId="14"/>
  </si>
  <si>
    <t>0772-65-2233</t>
    <phoneticPr fontId="14"/>
  </si>
  <si>
    <t>0772-65-3850</t>
    <phoneticPr fontId="14"/>
  </si>
  <si>
    <t xml:space="preserve">seishin-hs@kyoto-be.ne.jp </t>
    <phoneticPr fontId="14"/>
  </si>
  <si>
    <t xml:space="preserve">www.kyoto-be.ne.jp/seishin-hs/mt/ </t>
    <phoneticPr fontId="14"/>
  </si>
  <si>
    <t>京都府立丹後緑風高等学校久御浜学舎</t>
    <rPh sb="0" eb="4">
      <t>キョウトフリツ</t>
    </rPh>
    <rPh sb="4" eb="8">
      <t>タンゴリョクフウ</t>
    </rPh>
    <rPh sb="8" eb="12">
      <t>コウトウガッコウ</t>
    </rPh>
    <rPh sb="12" eb="15">
      <t>ヒサシオハマ</t>
    </rPh>
    <rPh sb="15" eb="17">
      <t>ガクシャ</t>
    </rPh>
    <phoneticPr fontId="17"/>
  </si>
  <si>
    <t>629-0142</t>
    <phoneticPr fontId="14"/>
  </si>
  <si>
    <t>京都府京丹波市久美浜町橋爪65</t>
    <rPh sb="0" eb="3">
      <t>キョウトフ</t>
    </rPh>
    <rPh sb="3" eb="7">
      <t>キョウタンバシ</t>
    </rPh>
    <rPh sb="7" eb="11">
      <t>クミハマチョウ</t>
    </rPh>
    <rPh sb="11" eb="13">
      <t>ハシヅメ</t>
    </rPh>
    <phoneticPr fontId="14"/>
  </si>
  <si>
    <t>0772-82-0069</t>
    <phoneticPr fontId="14"/>
  </si>
  <si>
    <t>0771-82-0690</t>
    <phoneticPr fontId="14"/>
  </si>
  <si>
    <t xml:space="preserve">kumihama-hs@kyoto-be.ne.jp </t>
    <phoneticPr fontId="14"/>
  </si>
  <si>
    <t xml:space="preserve">www.kyoto-be.ne.jp/kumihama-hs/mt/8 </t>
    <phoneticPr fontId="14"/>
  </si>
  <si>
    <t>【29．大阪府連盟】</t>
    <rPh sb="4" eb="7">
      <t>オオサカフ</t>
    </rPh>
    <rPh sb="7" eb="9">
      <t>レンメイ</t>
    </rPh>
    <phoneticPr fontId="7"/>
  </si>
  <si>
    <t>豊中高等学校能勢分校</t>
    <rPh sb="0" eb="2">
      <t>トヨナカ</t>
    </rPh>
    <rPh sb="6" eb="8">
      <t>ノセ</t>
    </rPh>
    <phoneticPr fontId="40"/>
  </si>
  <si>
    <t>分</t>
    <rPh sb="0" eb="1">
      <t>ぶん</t>
    </rPh>
    <phoneticPr fontId="7" type="Hiragana" alignment="center"/>
  </si>
  <si>
    <t>563-0122</t>
  </si>
  <si>
    <t>豊能郡能勢町上田尻580</t>
  </si>
  <si>
    <t>072-737-0666</t>
  </si>
  <si>
    <t>072-737-1046</t>
  </si>
  <si>
    <t xml:space="preserve">T-TerasawaKa@medu.pref.osaka.jp </t>
    <phoneticPr fontId="7"/>
  </si>
  <si>
    <t xml:space="preserve">https://nose-br.toyonaka-hs.ed.jp/ </t>
    <phoneticPr fontId="14"/>
  </si>
  <si>
    <t>菅原　亮</t>
    <rPh sb="0" eb="2">
      <t>スガワラ</t>
    </rPh>
    <rPh sb="3" eb="4">
      <t>リョウ</t>
    </rPh>
    <phoneticPr fontId="14"/>
  </si>
  <si>
    <t>寺澤　香穂</t>
    <rPh sb="0" eb="2">
      <t>テラサワ</t>
    </rPh>
    <rPh sb="3" eb="5">
      <t>カホ</t>
    </rPh>
    <phoneticPr fontId="14"/>
  </si>
  <si>
    <t>前田　莉紗子</t>
    <rPh sb="0" eb="2">
      <t>マエダ</t>
    </rPh>
    <rPh sb="3" eb="4">
      <t>リ</t>
    </rPh>
    <rPh sb="4" eb="5">
      <t>サ</t>
    </rPh>
    <rPh sb="5" eb="6">
      <t>コ</t>
    </rPh>
    <phoneticPr fontId="40"/>
  </si>
  <si>
    <t>園芸高等学校</t>
    <rPh sb="0" eb="2">
      <t>エンゲイ</t>
    </rPh>
    <phoneticPr fontId="17"/>
  </si>
  <si>
    <t>563-0037</t>
  </si>
  <si>
    <t>池田市八王寺2-5-1</t>
  </si>
  <si>
    <t>072-761-8830</t>
  </si>
  <si>
    <t>072-761-9295</t>
  </si>
  <si>
    <t xml:space="preserve">T-KitanoboT@medu.pref.osaka.jp </t>
    <phoneticPr fontId="7"/>
  </si>
  <si>
    <t>https://osaka-engei.ed.jp/</t>
  </si>
  <si>
    <t>神　絵里香</t>
    <rPh sb="0" eb="1">
      <t>ジン</t>
    </rPh>
    <rPh sb="2" eb="5">
      <t>エリカ</t>
    </rPh>
    <phoneticPr fontId="14"/>
  </si>
  <si>
    <t>北乃防　勉</t>
    <rPh sb="0" eb="1">
      <t>キタ</t>
    </rPh>
    <rPh sb="1" eb="2">
      <t>ノ</t>
    </rPh>
    <rPh sb="2" eb="3">
      <t>ボウ</t>
    </rPh>
    <rPh sb="4" eb="5">
      <t>ツトム</t>
    </rPh>
    <phoneticPr fontId="14"/>
  </si>
  <si>
    <t>山崎　琴乃</t>
    <rPh sb="0" eb="2">
      <t>ヤマザキ</t>
    </rPh>
    <rPh sb="3" eb="5">
      <t>コトノ</t>
    </rPh>
    <phoneticPr fontId="40"/>
  </si>
  <si>
    <t>農芸高等学校</t>
    <rPh sb="0" eb="2">
      <t>ノウゲイ</t>
    </rPh>
    <phoneticPr fontId="17"/>
  </si>
  <si>
    <t>587-0051</t>
  </si>
  <si>
    <t>堺市美原区北余部595-1</t>
  </si>
  <si>
    <t>072-361-0581</t>
  </si>
  <si>
    <t>072-361-0684</t>
  </si>
  <si>
    <t xml:space="preserve">T-yamamotohiroshi05@medu.pref.osaka.jp </t>
    <phoneticPr fontId="7"/>
  </si>
  <si>
    <t>https://osaka-nougei.ed.jp/</t>
  </si>
  <si>
    <t>浦　展諭</t>
    <rPh sb="0" eb="1">
      <t>ウラ</t>
    </rPh>
    <rPh sb="2" eb="3">
      <t>ノブ</t>
    </rPh>
    <rPh sb="3" eb="4">
      <t>アキ</t>
    </rPh>
    <phoneticPr fontId="14"/>
  </si>
  <si>
    <t>山本　寛</t>
    <rPh sb="0" eb="2">
      <t>ヤマモト</t>
    </rPh>
    <rPh sb="3" eb="4">
      <t>ヒロシ</t>
    </rPh>
    <phoneticPr fontId="14"/>
  </si>
  <si>
    <t>三原　緋乃花</t>
    <rPh sb="0" eb="2">
      <t>ミハラ</t>
    </rPh>
    <rPh sb="3" eb="4">
      <t>ヒ</t>
    </rPh>
    <rPh sb="4" eb="5">
      <t>ノ</t>
    </rPh>
    <rPh sb="5" eb="6">
      <t>カ</t>
    </rPh>
    <phoneticPr fontId="40"/>
  </si>
  <si>
    <t>枚岡樟風高等学校</t>
    <rPh sb="0" eb="2">
      <t>ヒラオカショウフウ</t>
    </rPh>
    <phoneticPr fontId="17"/>
  </si>
  <si>
    <t>全</t>
    <rPh sb="0" eb="1">
      <t>ぜん</t>
    </rPh>
    <phoneticPr fontId="7" type="Hiragana" alignment="center"/>
  </si>
  <si>
    <t>579-8036</t>
  </si>
  <si>
    <t>東大阪市鷹殿町18-1</t>
  </si>
  <si>
    <t>072-982-5437</t>
  </si>
  <si>
    <t>072-982-5411</t>
  </si>
  <si>
    <t xml:space="preserve">T-AshidaKa@medu.pref.osaka.jp </t>
    <phoneticPr fontId="14"/>
  </si>
  <si>
    <t xml:space="preserve">https://www2.osaka-ed.jp/hiraokashofu/ </t>
    <phoneticPr fontId="14"/>
  </si>
  <si>
    <t>西田　悟</t>
    <rPh sb="0" eb="2">
      <t>ニシダ</t>
    </rPh>
    <rPh sb="3" eb="4">
      <t>サトル</t>
    </rPh>
    <phoneticPr fontId="14"/>
  </si>
  <si>
    <t>芦田　輝</t>
    <rPh sb="0" eb="2">
      <t>アシダ</t>
    </rPh>
    <rPh sb="3" eb="4">
      <t>カガヤキ</t>
    </rPh>
    <phoneticPr fontId="14"/>
  </si>
  <si>
    <t>【30．兵庫県連盟】</t>
    <rPh sb="4" eb="6">
      <t>ヒョウゴ</t>
    </rPh>
    <rPh sb="6" eb="7">
      <t>ケン</t>
    </rPh>
    <rPh sb="7" eb="9">
      <t>レンメイ</t>
    </rPh>
    <phoneticPr fontId="7"/>
  </si>
  <si>
    <t>有馬高等学校</t>
    <rPh sb="0" eb="2">
      <t>アリマ</t>
    </rPh>
    <phoneticPr fontId="17"/>
  </si>
  <si>
    <t>669-1531</t>
  </si>
  <si>
    <t>三田市天神2-1-50</t>
  </si>
  <si>
    <t>079-563-2881</t>
  </si>
  <si>
    <t>079-563-2882</t>
  </si>
  <si>
    <t>arima_hs@hyogo-c.ed.jp</t>
    <phoneticPr fontId="14"/>
  </si>
  <si>
    <t>https://dmzcms.hyogo-c.ed.jp/arima-hs/NC3/</t>
  </si>
  <si>
    <r>
      <t xml:space="preserve">はぎはら けんきち
</t>
    </r>
    <r>
      <rPr>
        <sz val="14"/>
        <rFont val="ＭＳ Ｐゴシック"/>
        <family val="3"/>
        <charset val="128"/>
      </rPr>
      <t>萩原　健吉</t>
    </r>
    <phoneticPr fontId="7"/>
  </si>
  <si>
    <r>
      <rPr>
        <sz val="10"/>
        <rFont val="ＭＳ Ｐゴシック"/>
        <family val="3"/>
        <charset val="128"/>
      </rPr>
      <t>いりえ　としこ</t>
    </r>
    <r>
      <rPr>
        <sz val="14"/>
        <rFont val="ＭＳ Ｐゴシック"/>
        <family val="3"/>
        <charset val="128"/>
      </rPr>
      <t xml:space="preserve">
入江　敏子</t>
    </r>
    <phoneticPr fontId="7"/>
  </si>
  <si>
    <r>
      <rPr>
        <sz val="10"/>
        <rFont val="ＭＳ Ｐゴシック"/>
        <family val="3"/>
        <charset val="128"/>
      </rPr>
      <t>うえむら　めい</t>
    </r>
    <r>
      <rPr>
        <sz val="14"/>
        <rFont val="ＭＳ Ｐゴシック"/>
        <family val="3"/>
        <charset val="128"/>
      </rPr>
      <t xml:space="preserve">
植村　明</t>
    </r>
    <phoneticPr fontId="7"/>
  </si>
  <si>
    <t>淡路高等学校</t>
    <rPh sb="0" eb="2">
      <t>アワジ</t>
    </rPh>
    <phoneticPr fontId="17"/>
  </si>
  <si>
    <t>全</t>
    <rPh sb="0" eb="1">
      <t>ゼン</t>
    </rPh>
    <phoneticPr fontId="17"/>
  </si>
  <si>
    <t>656-1711</t>
  </si>
  <si>
    <t>淡路市富島171-2</t>
  </si>
  <si>
    <t>0799-82-1137</t>
  </si>
  <si>
    <t>0799-82-0275</t>
  </si>
  <si>
    <t>Awaji_hs@pref.hyogo.lg.jp</t>
  </si>
  <si>
    <t>http://www.hyogo-c.ed.jp/~awaji-ahs/</t>
  </si>
  <si>
    <r>
      <rPr>
        <sz val="10"/>
        <rFont val="ＭＳ Ｐゴシック"/>
        <family val="3"/>
        <charset val="128"/>
      </rPr>
      <t xml:space="preserve">かまの まさと
</t>
    </r>
    <r>
      <rPr>
        <sz val="14"/>
        <rFont val="ＭＳ Ｐゴシック"/>
        <family val="3"/>
        <charset val="128"/>
      </rPr>
      <t>鎌野 正人</t>
    </r>
    <phoneticPr fontId="7"/>
  </si>
  <si>
    <r>
      <rPr>
        <sz val="10"/>
        <rFont val="ＭＳ Ｐゴシック"/>
        <family val="3"/>
        <charset val="128"/>
      </rPr>
      <t>つやま まさひで</t>
    </r>
    <r>
      <rPr>
        <sz val="14"/>
        <rFont val="ＭＳ Ｐゴシック"/>
        <family val="3"/>
        <charset val="128"/>
      </rPr>
      <t xml:space="preserve">
津山 優秀</t>
    </r>
    <phoneticPr fontId="7"/>
  </si>
  <si>
    <r>
      <rPr>
        <sz val="10"/>
        <rFont val="ＭＳ Ｐゴシック"/>
        <family val="3"/>
        <charset val="128"/>
      </rPr>
      <t>やまぐち さとき</t>
    </r>
    <r>
      <rPr>
        <sz val="14"/>
        <rFont val="ＭＳ Ｐゴシック"/>
        <family val="3"/>
        <charset val="128"/>
      </rPr>
      <t xml:space="preserve">
山口 悟輝</t>
    </r>
    <phoneticPr fontId="7"/>
  </si>
  <si>
    <t>上郡高等学校</t>
    <rPh sb="0" eb="2">
      <t>カミゴオリ</t>
    </rPh>
    <phoneticPr fontId="17"/>
  </si>
  <si>
    <t>678-1233</t>
  </si>
  <si>
    <t>赤穂郡上郡町大持207-1</t>
  </si>
  <si>
    <t>0791-52-0069</t>
  </si>
  <si>
    <t>0791-52-0071</t>
  </si>
  <si>
    <t>kamigoori_hs@pref.hyogo.lg.
jp</t>
  </si>
  <si>
    <t>https://www.hyogo-c.ed.jp/~kamigori-hs/</t>
  </si>
  <si>
    <r>
      <rPr>
        <sz val="10"/>
        <rFont val="ＭＳ Ｐゴシック"/>
        <family val="3"/>
        <charset val="128"/>
      </rPr>
      <t>むらなか としあき</t>
    </r>
    <r>
      <rPr>
        <sz val="14"/>
        <rFont val="ＭＳ Ｐゴシック"/>
        <family val="3"/>
        <charset val="128"/>
      </rPr>
      <t xml:space="preserve">
村中　利章</t>
    </r>
    <phoneticPr fontId="7"/>
  </si>
  <si>
    <r>
      <rPr>
        <sz val="10"/>
        <rFont val="ＭＳ Ｐゴシック"/>
        <family val="3"/>
        <charset val="128"/>
      </rPr>
      <t>たかはし　せいじ</t>
    </r>
    <r>
      <rPr>
        <sz val="14"/>
        <rFont val="ＭＳ Ｐゴシック"/>
        <family val="3"/>
        <charset val="128"/>
      </rPr>
      <t xml:space="preserve">
孝橋　征治</t>
    </r>
    <phoneticPr fontId="7"/>
  </si>
  <si>
    <r>
      <rPr>
        <sz val="10"/>
        <rFont val="ＭＳ Ｐゴシック"/>
        <family val="3"/>
        <charset val="128"/>
      </rPr>
      <t xml:space="preserve">くりばやし　れい
</t>
    </r>
    <r>
      <rPr>
        <sz val="14"/>
        <rFont val="ＭＳ Ｐゴシック"/>
        <family val="3"/>
        <charset val="128"/>
      </rPr>
      <t>栗林　澪</t>
    </r>
    <phoneticPr fontId="7"/>
  </si>
  <si>
    <t>篠山産業高等学校</t>
    <rPh sb="0" eb="4">
      <t>ササヤマサンギョウ</t>
    </rPh>
    <phoneticPr fontId="17"/>
  </si>
  <si>
    <t>669-2341</t>
  </si>
  <si>
    <t>丹波篠山市郡家403-1</t>
    <rPh sb="0" eb="2">
      <t>タンバ</t>
    </rPh>
    <phoneticPr fontId="24"/>
  </si>
  <si>
    <t>079-552-1194</t>
  </si>
  <si>
    <t>079-552-1196</t>
  </si>
  <si>
    <t>sasayamasangyo_hs@pref.hyogo.lg.jp</t>
  </si>
  <si>
    <t>https://www.hyogo-c.ed.jp/~sasayama-ihs/</t>
  </si>
  <si>
    <r>
      <rPr>
        <sz val="10"/>
        <rFont val="ＭＳ Ｐゴシック"/>
        <family val="3"/>
        <charset val="128"/>
      </rPr>
      <t>つかもと　こうや</t>
    </r>
    <r>
      <rPr>
        <sz val="14"/>
        <rFont val="ＭＳ Ｐゴシック"/>
        <family val="3"/>
        <charset val="128"/>
      </rPr>
      <t xml:space="preserve">
塚本 光矢</t>
    </r>
    <phoneticPr fontId="7"/>
  </si>
  <si>
    <r>
      <rPr>
        <sz val="10"/>
        <rFont val="ＭＳ Ｐゴシック"/>
        <family val="3"/>
        <charset val="128"/>
      </rPr>
      <t>にしたに　まなぶ</t>
    </r>
    <r>
      <rPr>
        <sz val="14"/>
        <rFont val="ＭＳ Ｐゴシック"/>
        <family val="3"/>
        <charset val="128"/>
      </rPr>
      <t xml:space="preserve">
西谷 学</t>
    </r>
    <phoneticPr fontId="7"/>
  </si>
  <si>
    <r>
      <rPr>
        <sz val="10"/>
        <rFont val="ＭＳ Ｐゴシック"/>
        <family val="3"/>
        <charset val="128"/>
      </rPr>
      <t xml:space="preserve">にしわき　あい
</t>
    </r>
    <r>
      <rPr>
        <sz val="14"/>
        <rFont val="ＭＳ Ｐゴシック"/>
        <family val="3"/>
        <charset val="128"/>
      </rPr>
      <t>西脇 愛</t>
    </r>
    <phoneticPr fontId="7"/>
  </si>
  <si>
    <t>篠山東雲高等学校</t>
    <rPh sb="0" eb="4">
      <t>ササヤマシノノメ</t>
    </rPh>
    <phoneticPr fontId="17"/>
  </si>
  <si>
    <t>669-2513</t>
  </si>
  <si>
    <t>丹波篠山市福住1260</t>
    <rPh sb="0" eb="2">
      <t>タンバ</t>
    </rPh>
    <phoneticPr fontId="24"/>
  </si>
  <si>
    <t>079-557-0039</t>
  </si>
  <si>
    <t>079-557-1888</t>
  </si>
  <si>
    <t>sasayamashinonome_hs@pref.hyogo.lg.jp</t>
  </si>
  <si>
    <t>https://www.hyogo-c.ed.jp/~sasashino-hs/</t>
  </si>
  <si>
    <r>
      <rPr>
        <sz val="10"/>
        <rFont val="ＭＳ Ｐゴシック"/>
        <family val="3"/>
        <charset val="128"/>
      </rPr>
      <t>うすい　かずひこ</t>
    </r>
    <r>
      <rPr>
        <sz val="14"/>
        <rFont val="ＭＳ Ｐゴシック"/>
        <family val="3"/>
        <charset val="128"/>
      </rPr>
      <t xml:space="preserve">
臼井 和彦</t>
    </r>
    <phoneticPr fontId="7"/>
  </si>
  <si>
    <r>
      <rPr>
        <sz val="10"/>
        <rFont val="ＭＳ Ｐゴシック"/>
        <family val="3"/>
        <charset val="128"/>
      </rPr>
      <t xml:space="preserve">つかまつ　けんた
</t>
    </r>
    <r>
      <rPr>
        <sz val="14"/>
        <rFont val="ＭＳ Ｐゴシック"/>
        <family val="3"/>
        <charset val="128"/>
      </rPr>
      <t>塚松　健太</t>
    </r>
    <phoneticPr fontId="7"/>
  </si>
  <si>
    <t>佐用高等学校</t>
    <rPh sb="0" eb="2">
      <t>サヨウ</t>
    </rPh>
    <phoneticPr fontId="17"/>
  </si>
  <si>
    <t>679-5301</t>
  </si>
  <si>
    <t>佐用郡佐用町佐用260</t>
  </si>
  <si>
    <t>0790-82-2434</t>
  </si>
  <si>
    <t>0790-82-2719</t>
  </si>
  <si>
    <t>Sayou_hs@pref.hyogo.lg.jp</t>
  </si>
  <si>
    <t>https://www.hyogo-c.ed.jp/~sayo-hs/</t>
  </si>
  <si>
    <r>
      <rPr>
        <sz val="10"/>
        <rFont val="ＭＳ Ｐゴシック"/>
        <family val="3"/>
        <charset val="128"/>
      </rPr>
      <t>おおつか みきのり</t>
    </r>
    <r>
      <rPr>
        <sz val="14"/>
        <rFont val="ＭＳ Ｐゴシック"/>
        <family val="3"/>
        <charset val="128"/>
      </rPr>
      <t xml:space="preserve">
大塚　幹典</t>
    </r>
    <phoneticPr fontId="7"/>
  </si>
  <si>
    <r>
      <rPr>
        <sz val="9"/>
        <rFont val="ＭＳ Ｐゴシック"/>
        <family val="3"/>
        <charset val="128"/>
      </rPr>
      <t xml:space="preserve">たけうち しゅんぺい
</t>
    </r>
    <r>
      <rPr>
        <sz val="14"/>
        <rFont val="ＭＳ Ｐゴシック"/>
        <family val="3"/>
        <charset val="128"/>
      </rPr>
      <t>竹内　駿平</t>
    </r>
    <phoneticPr fontId="7"/>
  </si>
  <si>
    <r>
      <rPr>
        <sz val="10"/>
        <rFont val="ＭＳ Ｐゴシック"/>
        <family val="3"/>
        <charset val="128"/>
      </rPr>
      <t>かじやま　かりん</t>
    </r>
    <r>
      <rPr>
        <sz val="14"/>
        <rFont val="ＭＳ Ｐゴシック"/>
        <family val="3"/>
        <charset val="128"/>
      </rPr>
      <t xml:space="preserve">
梶山　果梨</t>
    </r>
    <phoneticPr fontId="7"/>
  </si>
  <si>
    <t>但馬農業高等学校</t>
    <rPh sb="0" eb="4">
      <t>タジマノウギョウ</t>
    </rPh>
    <phoneticPr fontId="17"/>
  </si>
  <si>
    <t>667-0043</t>
  </si>
  <si>
    <t>養父市八鹿町高柳300-1</t>
  </si>
  <si>
    <t>079-662-6107</t>
  </si>
  <si>
    <t>079-662-6108</t>
  </si>
  <si>
    <t>Tajima-hs@pref.hyogo.lg.jp</t>
  </si>
  <si>
    <t>http://www.hyogo-c.ed.jp/~tajima-ahs/</t>
  </si>
  <si>
    <r>
      <rPr>
        <sz val="10"/>
        <rFont val="ＭＳ Ｐゴシック"/>
        <family val="3"/>
        <charset val="128"/>
      </rPr>
      <t>きしもと よしのり</t>
    </r>
    <r>
      <rPr>
        <sz val="14"/>
        <rFont val="ＭＳ Ｐゴシック"/>
        <family val="3"/>
        <charset val="128"/>
      </rPr>
      <t xml:space="preserve">
岸本　良紀</t>
    </r>
    <phoneticPr fontId="7"/>
  </si>
  <si>
    <r>
      <rPr>
        <sz val="10"/>
        <rFont val="ＭＳ Ｐゴシック"/>
        <family val="3"/>
        <charset val="128"/>
      </rPr>
      <t>いちだ　はじめ</t>
    </r>
    <r>
      <rPr>
        <sz val="14"/>
        <rFont val="ＭＳ Ｐゴシック"/>
        <family val="3"/>
        <charset val="128"/>
      </rPr>
      <t xml:space="preserve">
一田　創</t>
    </r>
    <phoneticPr fontId="7"/>
  </si>
  <si>
    <r>
      <rPr>
        <sz val="10"/>
        <rFont val="ＭＳ Ｐゴシック"/>
        <family val="3"/>
        <charset val="128"/>
      </rPr>
      <t>いたど　ゆうこ</t>
    </r>
    <r>
      <rPr>
        <sz val="14"/>
        <rFont val="ＭＳ Ｐゴシック"/>
        <family val="3"/>
        <charset val="128"/>
      </rPr>
      <t xml:space="preserve">
板戸　優子</t>
    </r>
    <phoneticPr fontId="7"/>
  </si>
  <si>
    <t>675-0101</t>
  </si>
  <si>
    <t>加古川市平岡町新在家902-4</t>
  </si>
  <si>
    <t>079-424-3341</t>
  </si>
  <si>
    <t>079-424-2995</t>
  </si>
  <si>
    <t>nougyou_hs@pref.hyogo.lg.jp</t>
  </si>
  <si>
    <t>https://www.hyogo-c.ed.jp/~kenno-ahs/</t>
  </si>
  <si>
    <r>
      <rPr>
        <sz val="10"/>
        <rFont val="ＭＳ Ｐゴシック"/>
        <family val="3"/>
        <charset val="128"/>
      </rPr>
      <t>さわい　ただし</t>
    </r>
    <r>
      <rPr>
        <sz val="14"/>
        <rFont val="ＭＳ Ｐゴシック"/>
        <family val="3"/>
        <charset val="128"/>
      </rPr>
      <t xml:space="preserve">
澤井 正志</t>
    </r>
    <phoneticPr fontId="7"/>
  </si>
  <si>
    <r>
      <rPr>
        <sz val="10"/>
        <rFont val="ＭＳ Ｐゴシック"/>
        <family val="3"/>
        <charset val="128"/>
      </rPr>
      <t xml:space="preserve">はんだ　みづか
</t>
    </r>
    <r>
      <rPr>
        <sz val="14"/>
        <rFont val="ＭＳ Ｐゴシック"/>
        <family val="3"/>
        <charset val="128"/>
      </rPr>
      <t>半田 美都香</t>
    </r>
    <phoneticPr fontId="7"/>
  </si>
  <si>
    <r>
      <rPr>
        <sz val="10"/>
        <rFont val="ＭＳ Ｐゴシック"/>
        <family val="3"/>
        <charset val="128"/>
      </rPr>
      <t>おおしげ　なつき</t>
    </r>
    <r>
      <rPr>
        <sz val="14"/>
        <rFont val="ＭＳ Ｐゴシック"/>
        <family val="3"/>
        <charset val="128"/>
      </rPr>
      <t xml:space="preserve">
大茂 夏妃</t>
    </r>
    <phoneticPr fontId="7"/>
  </si>
  <si>
    <t>播磨農業高等学校</t>
    <rPh sb="0" eb="4">
      <t>ハリマノウギョウ</t>
    </rPh>
    <phoneticPr fontId="17"/>
  </si>
  <si>
    <t>675-2321</t>
  </si>
  <si>
    <t>加西市北条町東高室1236-1</t>
  </si>
  <si>
    <t>0790-42-1050</t>
  </si>
  <si>
    <t>0790-42-1052</t>
  </si>
  <si>
    <t>Harima-hs@pref.hyogo.lg.jp</t>
  </si>
  <si>
    <t>https://harima-agri.ed.jp/</t>
  </si>
  <si>
    <r>
      <rPr>
        <sz val="10"/>
        <rFont val="ＭＳ Ｐゴシック"/>
        <family val="3"/>
        <charset val="128"/>
      </rPr>
      <t>ふじおか ふみひろ</t>
    </r>
    <r>
      <rPr>
        <sz val="14"/>
        <rFont val="ＭＳ Ｐゴシック"/>
        <family val="3"/>
        <charset val="128"/>
      </rPr>
      <t xml:space="preserve">
藤岡　文博</t>
    </r>
    <phoneticPr fontId="7"/>
  </si>
  <si>
    <r>
      <rPr>
        <sz val="10"/>
        <rFont val="ＭＳ Ｐゴシック"/>
        <family val="3"/>
        <charset val="128"/>
      </rPr>
      <t>かまだ　かずき</t>
    </r>
    <r>
      <rPr>
        <sz val="14"/>
        <rFont val="ＭＳ Ｐゴシック"/>
        <family val="3"/>
        <charset val="128"/>
      </rPr>
      <t xml:space="preserve">
鎌田　一樹</t>
    </r>
    <phoneticPr fontId="7"/>
  </si>
  <si>
    <r>
      <rPr>
        <sz val="10"/>
        <rFont val="ＭＳ Ｐゴシック"/>
        <family val="3"/>
        <charset val="128"/>
      </rPr>
      <t>べっぷ　たけとう</t>
    </r>
    <r>
      <rPr>
        <sz val="14"/>
        <rFont val="ＭＳ Ｐゴシック"/>
        <family val="3"/>
        <charset val="128"/>
      </rPr>
      <t xml:space="preserve">
別府　岳透</t>
    </r>
    <phoneticPr fontId="7"/>
  </si>
  <si>
    <t>氷上高等学校</t>
    <rPh sb="0" eb="2">
      <t>ヒカミ</t>
    </rPh>
    <phoneticPr fontId="17"/>
  </si>
  <si>
    <t>669-4141</t>
  </si>
  <si>
    <t>丹波市春日町黒井77</t>
  </si>
  <si>
    <t>0795-74-0104</t>
  </si>
  <si>
    <t>0795-74-0146</t>
  </si>
  <si>
    <t>Hikami_hs@pref.hyogo.lg.jp</t>
  </si>
  <si>
    <t>https://www.hyogo-c.ed.jp/~hikami-hs/</t>
  </si>
  <si>
    <r>
      <rPr>
        <sz val="10"/>
        <rFont val="ＭＳ Ｐゴシック"/>
        <family val="3"/>
        <charset val="128"/>
      </rPr>
      <t>あだち　ひとし</t>
    </r>
    <r>
      <rPr>
        <sz val="14"/>
        <rFont val="ＭＳ Ｐゴシック"/>
        <family val="3"/>
        <charset val="128"/>
      </rPr>
      <t xml:space="preserve">
足立　均</t>
    </r>
    <rPh sb="8" eb="10">
      <t>アダチ</t>
    </rPh>
    <rPh sb="11" eb="12">
      <t>ヒトシ</t>
    </rPh>
    <phoneticPr fontId="7"/>
  </si>
  <si>
    <r>
      <rPr>
        <sz val="10"/>
        <rFont val="ＭＳ Ｐゴシック"/>
        <family val="3"/>
        <charset val="128"/>
      </rPr>
      <t>たけぞえ なつこ</t>
    </r>
    <r>
      <rPr>
        <sz val="14"/>
        <rFont val="ＭＳ Ｐゴシック"/>
        <family val="3"/>
        <charset val="128"/>
      </rPr>
      <t xml:space="preserve">
竹添　奈津子</t>
    </r>
    <rPh sb="9" eb="11">
      <t>タケゾエ</t>
    </rPh>
    <rPh sb="12" eb="15">
      <t>ナツコ</t>
    </rPh>
    <phoneticPr fontId="7"/>
  </si>
  <si>
    <r>
      <rPr>
        <sz val="10"/>
        <rFont val="ＭＳ Ｐゴシック"/>
        <family val="3"/>
        <charset val="128"/>
      </rPr>
      <t>ほり　ゆうと</t>
    </r>
    <r>
      <rPr>
        <sz val="14"/>
        <rFont val="ＭＳ Ｐゴシック"/>
        <family val="3"/>
        <charset val="128"/>
      </rPr>
      <t xml:space="preserve">
堀　結翔</t>
    </r>
    <rPh sb="7" eb="8">
      <t>ホリ</t>
    </rPh>
    <rPh sb="9" eb="10">
      <t>ユウ</t>
    </rPh>
    <rPh sb="10" eb="11">
      <t>ト</t>
    </rPh>
    <phoneticPr fontId="7"/>
  </si>
  <si>
    <t>山崎高等学校</t>
    <rPh sb="0" eb="2">
      <t>ヤマサキ</t>
    </rPh>
    <phoneticPr fontId="17"/>
  </si>
  <si>
    <t>671-2570</t>
  </si>
  <si>
    <t>宍粟市山崎町加生340</t>
    <rPh sb="1" eb="2">
      <t>アワ</t>
    </rPh>
    <phoneticPr fontId="7"/>
  </si>
  <si>
    <t>0790-62-1730</t>
  </si>
  <si>
    <t>0790-62-5849</t>
  </si>
  <si>
    <t>Yamasaki_hs@pref.hyogo.lg.
jp</t>
  </si>
  <si>
    <t>http://dmzcms.hyogoc.ed.jp/yamasaki-hs/htdocs/</t>
  </si>
  <si>
    <r>
      <rPr>
        <sz val="10"/>
        <rFont val="ＭＳ Ｐゴシック"/>
        <family val="3"/>
        <charset val="128"/>
      </rPr>
      <t>たけだ　よしや</t>
    </r>
    <r>
      <rPr>
        <sz val="14"/>
        <rFont val="ＭＳ Ｐゴシック"/>
        <family val="3"/>
        <charset val="128"/>
      </rPr>
      <t xml:space="preserve">
武田 由哉</t>
    </r>
    <phoneticPr fontId="7"/>
  </si>
  <si>
    <r>
      <rPr>
        <sz val="10"/>
        <rFont val="ＭＳ Ｐゴシック"/>
        <family val="3"/>
        <charset val="128"/>
      </rPr>
      <t>つかもと　たろう</t>
    </r>
    <r>
      <rPr>
        <sz val="14"/>
        <rFont val="ＭＳ Ｐゴシック"/>
        <family val="3"/>
        <charset val="128"/>
      </rPr>
      <t xml:space="preserve">
塚元 太郎</t>
    </r>
    <phoneticPr fontId="7"/>
  </si>
  <si>
    <r>
      <rPr>
        <sz val="10"/>
        <rFont val="ＭＳ Ｐゴシック"/>
        <family val="3"/>
        <charset val="128"/>
      </rPr>
      <t>かなじ　ひより</t>
    </r>
    <r>
      <rPr>
        <sz val="14"/>
        <rFont val="ＭＳ Ｐゴシック"/>
        <family val="3"/>
        <charset val="128"/>
      </rPr>
      <t xml:space="preserve">
金持 緋里</t>
    </r>
    <phoneticPr fontId="7"/>
  </si>
  <si>
    <t>【31．奈良県連盟】</t>
    <rPh sb="4" eb="6">
      <t>ナラ</t>
    </rPh>
    <rPh sb="6" eb="7">
      <t>ケン</t>
    </rPh>
    <rPh sb="7" eb="9">
      <t>レンメイ</t>
    </rPh>
    <phoneticPr fontId="7"/>
  </si>
  <si>
    <t>磯城野高等学校</t>
    <rPh sb="0" eb="7">
      <t>シキノ</t>
    </rPh>
    <phoneticPr fontId="44"/>
  </si>
  <si>
    <t>636-0300</t>
  </si>
  <si>
    <t>磯城郡田原本町258</t>
    <rPh sb="0" eb="3">
      <t>シキグン</t>
    </rPh>
    <rPh sb="3" eb="7">
      <t>タワラモトチョウ</t>
    </rPh>
    <phoneticPr fontId="14"/>
  </si>
  <si>
    <t>0744-32-2281</t>
  </si>
  <si>
    <t>0744-32-7265</t>
  </si>
  <si>
    <t>hiroshim950@e-net.nara.jp</t>
  </si>
  <si>
    <t>http://www.e-net.nara.jp/hs/shikino/</t>
  </si>
  <si>
    <t>山口　彰博</t>
    <rPh sb="0" eb="2">
      <t>ヤマグチ</t>
    </rPh>
    <rPh sb="3" eb="5">
      <t>アキヒロ</t>
    </rPh>
    <phoneticPr fontId="14"/>
  </si>
  <si>
    <t>大賀　健太郎</t>
    <rPh sb="0" eb="2">
      <t>オオガ</t>
    </rPh>
    <rPh sb="3" eb="6">
      <t>ケンタロウ</t>
    </rPh>
    <phoneticPr fontId="14"/>
  </si>
  <si>
    <t>竿本　拓也</t>
    <rPh sb="0" eb="1">
      <t>サオ</t>
    </rPh>
    <rPh sb="1" eb="2">
      <t>モト</t>
    </rPh>
    <rPh sb="3" eb="5">
      <t>タクヤ</t>
    </rPh>
    <phoneticPr fontId="14"/>
  </si>
  <si>
    <t>山辺高等学校山添分校</t>
    <rPh sb="0" eb="2">
      <t>ヤマベ</t>
    </rPh>
    <rPh sb="6" eb="8">
      <t>ヤマゾエ</t>
    </rPh>
    <phoneticPr fontId="17"/>
  </si>
  <si>
    <t>630-2344</t>
  </si>
  <si>
    <t>山辺郡山添村大西45-1</t>
    <rPh sb="0" eb="3">
      <t>ヤマベグン</t>
    </rPh>
    <rPh sb="3" eb="6">
      <t>ヤマゾエムラ</t>
    </rPh>
    <rPh sb="6" eb="8">
      <t>オオニシ</t>
    </rPh>
    <phoneticPr fontId="14"/>
  </si>
  <si>
    <t>0743-85-0214</t>
  </si>
  <si>
    <t>0743-85-0231</t>
  </si>
  <si>
    <t>hiromichit070@e-net.nara.jp</t>
  </si>
  <si>
    <t>http://yamabun.blogdehp.ne.jp/</t>
  </si>
  <si>
    <t>倉田　嘉人</t>
    <rPh sb="0" eb="2">
      <t>クラタ</t>
    </rPh>
    <rPh sb="3" eb="5">
      <t>ヨシト</t>
    </rPh>
    <phoneticPr fontId="14"/>
  </si>
  <si>
    <t>玉置　博通</t>
    <rPh sb="0" eb="2">
      <t>タマキ</t>
    </rPh>
    <rPh sb="3" eb="5">
      <t>ヒロミチ</t>
    </rPh>
    <phoneticPr fontId="14"/>
  </si>
  <si>
    <t>ウォンタボン　ナタカン</t>
    <phoneticPr fontId="14"/>
  </si>
  <si>
    <t>山辺高等学校</t>
    <rPh sb="0" eb="2">
      <t>ヤマベ</t>
    </rPh>
    <phoneticPr fontId="17"/>
  </si>
  <si>
    <t>632-0246</t>
  </si>
  <si>
    <t>奈良市都祁友田町937</t>
    <rPh sb="0" eb="8">
      <t>ナラシツゲトモダチョウ</t>
    </rPh>
    <phoneticPr fontId="14"/>
  </si>
  <si>
    <t>0743-82-0222</t>
  </si>
  <si>
    <t>0743-82-0779</t>
  </si>
  <si>
    <t>yuugof680@e-net.nara.jp</t>
  </si>
  <si>
    <t>http://www.e-net.nara.jp/hs/yamabe/</t>
  </si>
  <si>
    <t>福島　悠吾</t>
    <rPh sb="0" eb="2">
      <t>フクシマ</t>
    </rPh>
    <rPh sb="3" eb="5">
      <t>ユウゴ</t>
    </rPh>
    <phoneticPr fontId="14"/>
  </si>
  <si>
    <t>西川　実玖</t>
    <rPh sb="0" eb="2">
      <t>ニシカワ</t>
    </rPh>
    <rPh sb="3" eb="5">
      <t>ミク</t>
    </rPh>
    <phoneticPr fontId="14"/>
  </si>
  <si>
    <t>御所実業高等学校</t>
    <rPh sb="0" eb="8">
      <t>ゴセジツギョウ</t>
    </rPh>
    <phoneticPr fontId="17"/>
  </si>
  <si>
    <t>639-2247</t>
  </si>
  <si>
    <t>御所市玉手300</t>
    <rPh sb="0" eb="3">
      <t>ゴセシ</t>
    </rPh>
    <rPh sb="3" eb="5">
      <t>タマデ</t>
    </rPh>
    <phoneticPr fontId="14"/>
  </si>
  <si>
    <t>0745-62-2085</t>
  </si>
  <si>
    <t>0745-62-6652</t>
  </si>
  <si>
    <t xml:space="preserve">tomoakis000@e-net.nara.jp </t>
    <phoneticPr fontId="14"/>
  </si>
  <si>
    <t>http://www.e-net.nara.jp/hs/gosejitsugyo/</t>
  </si>
  <si>
    <t>岡田　禎之</t>
    <rPh sb="0" eb="2">
      <t>オカダ</t>
    </rPh>
    <rPh sb="3" eb="5">
      <t>ヨシユキ</t>
    </rPh>
    <phoneticPr fontId="14"/>
  </si>
  <si>
    <t>下口　知明</t>
    <rPh sb="0" eb="2">
      <t>シモグチ</t>
    </rPh>
    <rPh sb="3" eb="5">
      <t>トモアキ</t>
    </rPh>
    <phoneticPr fontId="14"/>
  </si>
  <si>
    <t>山田　優樹</t>
    <rPh sb="0" eb="2">
      <t>ヤマダ</t>
    </rPh>
    <rPh sb="3" eb="5">
      <t>ユウキ</t>
    </rPh>
    <phoneticPr fontId="14"/>
  </si>
  <si>
    <t>五條市立西吉野農業高等学校</t>
    <rPh sb="0" eb="2">
      <t>ゴジョウ</t>
    </rPh>
    <rPh sb="2" eb="4">
      <t>シリツ</t>
    </rPh>
    <rPh sb="4" eb="13">
      <t>ニシヨシノノウギョウ</t>
    </rPh>
    <phoneticPr fontId="14"/>
  </si>
  <si>
    <t>637-0111</t>
  </si>
  <si>
    <t>五條市西吉野町江出174-1</t>
    <rPh sb="0" eb="3">
      <t>ゴジョウシ</t>
    </rPh>
    <rPh sb="3" eb="6">
      <t>ニシヨシノ</t>
    </rPh>
    <rPh sb="6" eb="7">
      <t>チョウ</t>
    </rPh>
    <rPh sb="7" eb="8">
      <t>エ</t>
    </rPh>
    <rPh sb="8" eb="9">
      <t>デ</t>
    </rPh>
    <phoneticPr fontId="14"/>
  </si>
  <si>
    <t>0747-32-0009</t>
  </si>
  <si>
    <t>0747-32-0252</t>
  </si>
  <si>
    <t xml:space="preserve">keisuke290@e-net.nara.jp </t>
    <phoneticPr fontId="14"/>
  </si>
  <si>
    <t>https://gojo-agri.jp/</t>
  </si>
  <si>
    <t>田中　隆人</t>
    <rPh sb="0" eb="5">
      <t>タナカ　タカト</t>
    </rPh>
    <phoneticPr fontId="14"/>
  </si>
  <si>
    <t>関川　圭亮</t>
    <rPh sb="0" eb="2">
      <t>セキカワ</t>
    </rPh>
    <rPh sb="3" eb="5">
      <t>ケイスケ</t>
    </rPh>
    <phoneticPr fontId="14"/>
  </si>
  <si>
    <t>阿部　俊信</t>
    <rPh sb="0" eb="2">
      <t>アベ</t>
    </rPh>
    <rPh sb="3" eb="5">
      <t>トシノブ</t>
    </rPh>
    <phoneticPr fontId="14"/>
  </si>
  <si>
    <t>【３２．和歌山県連盟】</t>
    <rPh sb="4" eb="7">
      <t>ワカヤマ</t>
    </rPh>
    <rPh sb="7" eb="8">
      <t>ケン</t>
    </rPh>
    <rPh sb="8" eb="10">
      <t>レンメイ</t>
    </rPh>
    <phoneticPr fontId="7"/>
  </si>
  <si>
    <t>有田中央高等学校</t>
    <rPh sb="0" eb="4">
      <t>アリダチュウオウ</t>
    </rPh>
    <phoneticPr fontId="17"/>
  </si>
  <si>
    <t>全</t>
    <phoneticPr fontId="14"/>
  </si>
  <si>
    <t>643-0021</t>
  </si>
  <si>
    <t>有田郡有田川町下津野459</t>
  </si>
  <si>
    <t>0737-52-4340</t>
  </si>
  <si>
    <t>0737-52-6749</t>
  </si>
  <si>
    <t xml:space="preserve">kongo-k001@wakayama-c.ed.jp </t>
    <phoneticPr fontId="14"/>
  </si>
  <si>
    <t>http://www.aridachuo-h.wakayama-c.ed.jp/</t>
  </si>
  <si>
    <t>紀北農芸高等学校</t>
    <rPh sb="0" eb="4">
      <t>キホクノウゲイ</t>
    </rPh>
    <phoneticPr fontId="17"/>
  </si>
  <si>
    <t>649-7113</t>
  </si>
  <si>
    <t>伊都郡かつらぎ町妙寺1781</t>
  </si>
  <si>
    <t>0736-22-1500</t>
  </si>
  <si>
    <t>0736-22-1501</t>
  </si>
  <si>
    <t>hagino-t001@wakayama-c.ed.jp</t>
  </si>
  <si>
    <t>http://www.kihokunougei-ah.wakayama-c.ed.jp/</t>
    <phoneticPr fontId="24"/>
  </si>
  <si>
    <t>南部高等学校</t>
    <rPh sb="0" eb="2">
      <t>ミナベ</t>
    </rPh>
    <phoneticPr fontId="17"/>
  </si>
  <si>
    <t>645-0002</t>
  </si>
  <si>
    <t>日高郡みなべ町芝407</t>
  </si>
  <si>
    <t>0739-72-2056</t>
  </si>
  <si>
    <t>0739-72-2394</t>
  </si>
  <si>
    <t>yamauchi-k001@wakayama-c.ed.jp</t>
  </si>
  <si>
    <t>http://http://www.minabe-h.wakayama-c.ed.jp/</t>
    <phoneticPr fontId="24"/>
  </si>
  <si>
    <t>熊野高等学校</t>
    <rPh sb="0" eb="2">
      <t>クマノ</t>
    </rPh>
    <phoneticPr fontId="17"/>
  </si>
  <si>
    <t>649-2195</t>
  </si>
  <si>
    <t>西牟婁郡上富田町朝来670</t>
  </si>
  <si>
    <t>0739-47-1004</t>
  </si>
  <si>
    <t>0739-47-4200</t>
  </si>
  <si>
    <t>ikushima-t001@wakayama-c.ed.jp</t>
  </si>
  <si>
    <t>http://www.kumano-h.wakayama-c.ed.jp/</t>
    <phoneticPr fontId="24"/>
  </si>
  <si>
    <t>【33．鳥取県連盟】</t>
    <rPh sb="4" eb="6">
      <t>トットリ</t>
    </rPh>
    <rPh sb="6" eb="7">
      <t>ケン</t>
    </rPh>
    <rPh sb="7" eb="9">
      <t>レンメイ</t>
    </rPh>
    <phoneticPr fontId="7"/>
  </si>
  <si>
    <t>智頭農林高等学校</t>
    <rPh sb="0" eb="2">
      <t>チズ</t>
    </rPh>
    <rPh sb="2" eb="4">
      <t>ノウリン</t>
    </rPh>
    <phoneticPr fontId="17"/>
  </si>
  <si>
    <t>689-1402</t>
  </si>
  <si>
    <t>八頭郡智頭町智頭711-1</t>
    <rPh sb="0" eb="3">
      <t>ヤズグン</t>
    </rPh>
    <rPh sb="3" eb="6">
      <t>チズチョウ</t>
    </rPh>
    <rPh sb="6" eb="8">
      <t>チズ</t>
    </rPh>
    <phoneticPr fontId="24"/>
  </si>
  <si>
    <t>0858-75-0655</t>
    <phoneticPr fontId="7"/>
  </si>
  <si>
    <t>0858-75-0654</t>
    <phoneticPr fontId="7"/>
  </si>
  <si>
    <t xml:space="preserve">tizuno-h@mailk.torikyo.ed.jp </t>
    <phoneticPr fontId="14"/>
  </si>
  <si>
    <t>http://www.torikyo.ed.jp/tizuno-h/</t>
  </si>
  <si>
    <t>岩本　孝治</t>
    <rPh sb="0" eb="2">
      <t>イワモト</t>
    </rPh>
    <rPh sb="3" eb="5">
      <t>コウジ</t>
    </rPh>
    <phoneticPr fontId="17"/>
  </si>
  <si>
    <t>天川　　敏之</t>
    <rPh sb="0" eb="2">
      <t>アマカワ</t>
    </rPh>
    <rPh sb="4" eb="6">
      <t>トシユキ</t>
    </rPh>
    <phoneticPr fontId="17"/>
  </si>
  <si>
    <t>小林　大倭</t>
    <rPh sb="0" eb="5">
      <t>コバヤシ　ヤマト</t>
    </rPh>
    <phoneticPr fontId="40"/>
  </si>
  <si>
    <t>倉吉農業高等学校</t>
    <rPh sb="0" eb="2">
      <t>クラヨシ</t>
    </rPh>
    <rPh sb="2" eb="4">
      <t xml:space="preserve">  ノウギョウ</t>
    </rPh>
    <phoneticPr fontId="17"/>
  </si>
  <si>
    <t>682-0941</t>
  </si>
  <si>
    <t>倉吉市大谷166</t>
    <rPh sb="0" eb="3">
      <t>クラヨシシ</t>
    </rPh>
    <rPh sb="3" eb="5">
      <t>オオタニ</t>
    </rPh>
    <phoneticPr fontId="24"/>
  </si>
  <si>
    <t>0858-28-1341</t>
    <phoneticPr fontId="7"/>
  </si>
  <si>
    <t>0858-28-1342</t>
    <phoneticPr fontId="7"/>
  </si>
  <si>
    <t xml:space="preserve">kurano-h@mailk.torikyo.ed.jp </t>
    <phoneticPr fontId="14"/>
  </si>
  <si>
    <t>http://www.torikyo.ed.jp/kurano-h/</t>
  </si>
  <si>
    <t>竹内　善一</t>
    <rPh sb="0" eb="5">
      <t>タケウチ　ゼンイチ</t>
    </rPh>
    <phoneticPr fontId="44"/>
  </si>
  <si>
    <t>裙本　登海</t>
    <rPh sb="0" eb="1">
      <t>ツマ</t>
    </rPh>
    <rPh sb="1" eb="2">
      <t>　モト</t>
    </rPh>
    <rPh sb="3" eb="4">
      <t>ナナミ</t>
    </rPh>
    <phoneticPr fontId="17"/>
  </si>
  <si>
    <t>黒田　龍之介</t>
    <rPh sb="0" eb="6">
      <t>クロダ　リュウノスケ</t>
    </rPh>
    <phoneticPr fontId="40"/>
  </si>
  <si>
    <t>日野高等学校</t>
    <rPh sb="0" eb="2">
      <t>ヒノ</t>
    </rPh>
    <phoneticPr fontId="17"/>
  </si>
  <si>
    <t>689-4503</t>
  </si>
  <si>
    <t>日野郡日野町根雨310</t>
    <rPh sb="0" eb="3">
      <t>ヒノグン</t>
    </rPh>
    <rPh sb="3" eb="6">
      <t>ヒノチョウ</t>
    </rPh>
    <rPh sb="6" eb="8">
      <t>ネウ</t>
    </rPh>
    <phoneticPr fontId="24"/>
  </si>
  <si>
    <t>0859-72-0365</t>
    <phoneticPr fontId="7"/>
  </si>
  <si>
    <t>0859-72-0366</t>
    <phoneticPr fontId="7"/>
  </si>
  <si>
    <t xml:space="preserve">hino-h@mailk.torikyo.ed.jp </t>
    <phoneticPr fontId="14"/>
  </si>
  <si>
    <t>http://www.torikyo.ed.jp/hino-h/</t>
  </si>
  <si>
    <t>坪倉　寿樹</t>
    <rPh sb="0" eb="2">
      <t>ツボクラ</t>
    </rPh>
    <rPh sb="3" eb="5">
      <t>トシキ</t>
    </rPh>
    <phoneticPr fontId="17"/>
  </si>
  <si>
    <t>松井　　正樹</t>
    <rPh sb="0" eb="2">
      <t>マツイ</t>
    </rPh>
    <rPh sb="4" eb="6">
      <t>マサキ</t>
    </rPh>
    <phoneticPr fontId="17"/>
  </si>
  <si>
    <t>江口　心</t>
    <rPh sb="0" eb="2">
      <t>エグチ</t>
    </rPh>
    <rPh sb="3" eb="4">
      <t>ココロ</t>
    </rPh>
    <phoneticPr fontId="40"/>
  </si>
  <si>
    <t>鳥取湖陵高等学校</t>
    <rPh sb="0" eb="2">
      <t>トットリ</t>
    </rPh>
    <rPh sb="2" eb="4">
      <t>コリョウ</t>
    </rPh>
    <phoneticPr fontId="17"/>
  </si>
  <si>
    <t>680-0941</t>
  </si>
  <si>
    <t>鳥取市湖山町北3丁目250</t>
    <rPh sb="0" eb="3">
      <t>トットリシ</t>
    </rPh>
    <rPh sb="3" eb="6">
      <t>コヤマチョウ</t>
    </rPh>
    <rPh sb="6" eb="7">
      <t>キタ</t>
    </rPh>
    <rPh sb="8" eb="10">
      <t>チョウメ</t>
    </rPh>
    <phoneticPr fontId="24"/>
  </si>
  <si>
    <t>0857-28-0250</t>
    <phoneticPr fontId="7"/>
  </si>
  <si>
    <t>0857-28-0105</t>
    <phoneticPr fontId="7"/>
  </si>
  <si>
    <t xml:space="preserve">koryou-h@mailk.torikyo.ed.jp </t>
    <phoneticPr fontId="14"/>
  </si>
  <si>
    <t>http://www.torikyo.ed.jp/koryou-h/</t>
  </si>
  <si>
    <t>若林　安徳</t>
    <rPh sb="0" eb="5">
      <t>ワカバヤシ　ヤスノリ</t>
    </rPh>
    <phoneticPr fontId="44" alignment="center"/>
  </si>
  <si>
    <t>松本　忍</t>
    <rPh sb="0" eb="2">
      <t>マツモト</t>
    </rPh>
    <rPh sb="3" eb="4">
      <t>シノブ</t>
    </rPh>
    <phoneticPr fontId="17"/>
  </si>
  <si>
    <t>稲垣　晃季</t>
    <rPh sb="0" eb="5">
      <t>イナガキ　コウキ</t>
    </rPh>
    <phoneticPr fontId="40"/>
  </si>
  <si>
    <t>鳥取緑風高等学校</t>
    <rPh sb="0" eb="2">
      <t>トットリ</t>
    </rPh>
    <rPh sb="2" eb="4">
      <t>リョクフウ</t>
    </rPh>
    <phoneticPr fontId="17"/>
  </si>
  <si>
    <t>680-0945</t>
  </si>
  <si>
    <t>鳥取市湖山町南3丁目848</t>
    <rPh sb="0" eb="3">
      <t>トットリシ</t>
    </rPh>
    <rPh sb="3" eb="6">
      <t>コヤマチョウ</t>
    </rPh>
    <rPh sb="6" eb="7">
      <t>ミナミ</t>
    </rPh>
    <rPh sb="8" eb="10">
      <t>チョウメ</t>
    </rPh>
    <phoneticPr fontId="24"/>
  </si>
  <si>
    <t>0857-37-3100</t>
    <phoneticPr fontId="7"/>
  </si>
  <si>
    <t>0857-28-0071</t>
    <phoneticPr fontId="7"/>
  </si>
  <si>
    <t xml:space="preserve">ryokufu-h@mailk.torikyo.ed.jp </t>
    <phoneticPr fontId="14"/>
  </si>
  <si>
    <t>http://www.torikyo.ed.jp/ryokufu-h/</t>
  </si>
  <si>
    <t>岸本　忍</t>
    <rPh sb="0" eb="2">
      <t>キシモト</t>
    </rPh>
    <rPh sb="3" eb="4">
      <t>シノブ</t>
    </rPh>
    <phoneticPr fontId="17"/>
  </si>
  <si>
    <t>松尾　諭</t>
    <rPh sb="0" eb="4">
      <t>マツオ　サトシ</t>
    </rPh>
    <phoneticPr fontId="44"/>
  </si>
  <si>
    <t>麻木　育美</t>
    <rPh sb="0" eb="2">
      <t>アサキ</t>
    </rPh>
    <rPh sb="3" eb="5">
      <t>イクミ</t>
    </rPh>
    <phoneticPr fontId="40"/>
  </si>
  <si>
    <t>【３４．島根県連盟】</t>
    <rPh sb="4" eb="6">
      <t>シマネ</t>
    </rPh>
    <rPh sb="6" eb="7">
      <t>ケン</t>
    </rPh>
    <rPh sb="7" eb="9">
      <t>レンメイ</t>
    </rPh>
    <phoneticPr fontId="7"/>
  </si>
  <si>
    <t>松江農林高等学校</t>
    <rPh sb="0" eb="2">
      <t>マツエ</t>
    </rPh>
    <rPh sb="2" eb="4">
      <t>ノウリン</t>
    </rPh>
    <phoneticPr fontId="35"/>
  </si>
  <si>
    <t>690-8507</t>
  </si>
  <si>
    <t>松江市乃木福富町51</t>
  </si>
  <si>
    <t>0852-21-6772</t>
  </si>
  <si>
    <t>0852-21-6796</t>
  </si>
  <si>
    <t xml:space="preserve">matsuenourinkoko@pref.shimane.lg.jp </t>
    <phoneticPr fontId="14"/>
  </si>
  <si>
    <t xml:space="preserve">http://www.matsuno.ed.jp </t>
    <phoneticPr fontId="14"/>
  </si>
  <si>
    <t>原　隆志</t>
    <rPh sb="0" eb="1">
      <t>ハラ</t>
    </rPh>
    <rPh sb="2" eb="4">
      <t>タカシ</t>
    </rPh>
    <phoneticPr fontId="14"/>
  </si>
  <si>
    <t>遠藤　拓人</t>
    <rPh sb="0" eb="2">
      <t>エンドウ</t>
    </rPh>
    <rPh sb="3" eb="5">
      <t>ヒロト</t>
    </rPh>
    <phoneticPr fontId="14"/>
  </si>
  <si>
    <t>土江　逸太</t>
    <rPh sb="0" eb="2">
      <t>ツチエ</t>
    </rPh>
    <rPh sb="3" eb="4">
      <t>イッ</t>
    </rPh>
    <rPh sb="4" eb="5">
      <t>タ</t>
    </rPh>
    <phoneticPr fontId="14"/>
  </si>
  <si>
    <t>出雲農林高等学校</t>
    <rPh sb="0" eb="2">
      <t>イズモ</t>
    </rPh>
    <rPh sb="2" eb="4">
      <t>ノウリン</t>
    </rPh>
    <phoneticPr fontId="35"/>
  </si>
  <si>
    <t>693-0046</t>
  </si>
  <si>
    <t>出雲市下横町950</t>
  </si>
  <si>
    <t>0853-28-0321</t>
  </si>
  <si>
    <t>0853-28-0355</t>
  </si>
  <si>
    <t>izumonorin-hs@edu.pref.shimane.jp</t>
  </si>
  <si>
    <t>http://www.izuno.ed.jp</t>
  </si>
  <si>
    <t>黒崎　千春</t>
    <rPh sb="0" eb="2">
      <t>クロサキ</t>
    </rPh>
    <rPh sb="3" eb="5">
      <t>チハル</t>
    </rPh>
    <phoneticPr fontId="14"/>
  </si>
  <si>
    <t>山田　峻也</t>
    <rPh sb="0" eb="2">
      <t>ヤマダ</t>
    </rPh>
    <rPh sb="3" eb="5">
      <t>シュンヤ</t>
    </rPh>
    <phoneticPr fontId="14"/>
  </si>
  <si>
    <t>常塚　蒼生</t>
    <rPh sb="0" eb="2">
      <t>ツネヅカ</t>
    </rPh>
    <rPh sb="3" eb="4">
      <t>アオ</t>
    </rPh>
    <rPh sb="4" eb="5">
      <t>イ</t>
    </rPh>
    <phoneticPr fontId="14"/>
  </si>
  <si>
    <t>邇摩高等学校</t>
    <rPh sb="0" eb="2">
      <t>ニマ</t>
    </rPh>
    <phoneticPr fontId="35"/>
  </si>
  <si>
    <t>699-2301</t>
  </si>
  <si>
    <t>大田市仁摩町仁万907</t>
  </si>
  <si>
    <t>0854-88-2220</t>
  </si>
  <si>
    <t>0854-88-4417</t>
  </si>
  <si>
    <t>nimakoko@pref.shimane.lg.jp</t>
  </si>
  <si>
    <t>http://www.nima.ed.jp</t>
  </si>
  <si>
    <t>渡邊　勝義</t>
    <rPh sb="0" eb="2">
      <t>ワタナベ</t>
    </rPh>
    <rPh sb="3" eb="5">
      <t>カツヨシ</t>
    </rPh>
    <phoneticPr fontId="14"/>
  </si>
  <si>
    <t>三﨑　忠幸</t>
    <rPh sb="0" eb="2">
      <t>ミサキ</t>
    </rPh>
    <rPh sb="3" eb="5">
      <t>タダユキ</t>
    </rPh>
    <phoneticPr fontId="14"/>
  </si>
  <si>
    <t>石橋　結生</t>
    <rPh sb="0" eb="2">
      <t>イシバシ</t>
    </rPh>
    <rPh sb="3" eb="5">
      <t>ユイ</t>
    </rPh>
    <phoneticPr fontId="14"/>
  </si>
  <si>
    <t>矢上高等学校</t>
    <rPh sb="0" eb="2">
      <t>ヤカミ</t>
    </rPh>
    <phoneticPr fontId="35"/>
  </si>
  <si>
    <t>696-0103</t>
  </si>
  <si>
    <t>邑智郡邑南町矢上3921</t>
  </si>
  <si>
    <t>0855-95-1105</t>
  </si>
  <si>
    <t>0855-95-1995</t>
  </si>
  <si>
    <t>yakamikoko@pref.shimane.lg.jp</t>
  </si>
  <si>
    <t>http://www.yakami.ed.jp</t>
  </si>
  <si>
    <t>駒川　一彦</t>
    <rPh sb="0" eb="2">
      <t>コマガワ</t>
    </rPh>
    <rPh sb="3" eb="5">
      <t>カズヒコ</t>
    </rPh>
    <phoneticPr fontId="14"/>
  </si>
  <si>
    <t>糸賀　友紀</t>
    <rPh sb="0" eb="2">
      <t>イトガ</t>
    </rPh>
    <rPh sb="3" eb="5">
      <t>ユウキ</t>
    </rPh>
    <phoneticPr fontId="14"/>
  </si>
  <si>
    <t>北村　遥里</t>
    <rPh sb="0" eb="2">
      <t>キタムラ</t>
    </rPh>
    <rPh sb="3" eb="4">
      <t>ヒヨ</t>
    </rPh>
    <rPh sb="4" eb="5">
      <t>リ</t>
    </rPh>
    <phoneticPr fontId="14"/>
  </si>
  <si>
    <t>益田翔陽高等学校</t>
    <rPh sb="0" eb="2">
      <t>マスダ</t>
    </rPh>
    <rPh sb="2" eb="4">
      <t>ショウヨウ</t>
    </rPh>
    <phoneticPr fontId="35"/>
  </si>
  <si>
    <t>698-0041</t>
  </si>
  <si>
    <t>益田市高津3丁目21-1</t>
  </si>
  <si>
    <t>0856-22-0642</t>
  </si>
  <si>
    <t>0856-22-0684</t>
  </si>
  <si>
    <t>masudashoyokoko@pref.shimane.lg.jp</t>
  </si>
  <si>
    <t>http://www.masudashoyo.jp</t>
  </si>
  <si>
    <t>福井　文生</t>
    <rPh sb="0" eb="2">
      <t>フクイ</t>
    </rPh>
    <rPh sb="3" eb="5">
      <t>フミオ</t>
    </rPh>
    <phoneticPr fontId="14"/>
  </si>
  <si>
    <t>横山　孝三</t>
    <rPh sb="0" eb="2">
      <t>ヨコヤマ</t>
    </rPh>
    <rPh sb="3" eb="5">
      <t>タカミ</t>
    </rPh>
    <phoneticPr fontId="14"/>
  </si>
  <si>
    <t>井上　幸輝</t>
    <rPh sb="0" eb="2">
      <t>イノウエ</t>
    </rPh>
    <rPh sb="3" eb="5">
      <t>コウキ</t>
    </rPh>
    <phoneticPr fontId="14"/>
  </si>
  <si>
    <t>【３５．岡山県連盟】</t>
    <rPh sb="4" eb="6">
      <t>オカヤマ</t>
    </rPh>
    <rPh sb="6" eb="7">
      <t>ケン</t>
    </rPh>
    <rPh sb="7" eb="9">
      <t>レンメイ</t>
    </rPh>
    <phoneticPr fontId="7"/>
  </si>
  <si>
    <t>高松農業高等学校</t>
    <rPh sb="0" eb="4">
      <t>タカマツノウギョウ</t>
    </rPh>
    <phoneticPr fontId="17"/>
  </si>
  <si>
    <t>701-1334</t>
  </si>
  <si>
    <t>岡山市北区高松原古才336-2</t>
  </si>
  <si>
    <t>086-287-3711</t>
  </si>
  <si>
    <t>086-287-3713</t>
  </si>
  <si>
    <t>takano@pref.okayama.jp</t>
  </si>
  <si>
    <t>http://www.takano.okayama-c.ed.jp/</t>
  </si>
  <si>
    <t>三輪　貴</t>
    <rPh sb="0" eb="2">
      <t>ミワ</t>
    </rPh>
    <rPh sb="3" eb="4">
      <t>タカシ</t>
    </rPh>
    <phoneticPr fontId="46"/>
  </si>
  <si>
    <t>髙木　一広</t>
    <rPh sb="0" eb="2">
      <t>ﾀｶｷﾞ</t>
    </rPh>
    <rPh sb="3" eb="5">
      <t>ｶｽﾞﾋﾛ</t>
    </rPh>
    <phoneticPr fontId="47" type="halfwidthKatakana"/>
  </si>
  <si>
    <t>森　世那</t>
    <rPh sb="0" eb="1">
      <t>モリ</t>
    </rPh>
    <rPh sb="2" eb="4">
      <t>セナ</t>
    </rPh>
    <phoneticPr fontId="14"/>
  </si>
  <si>
    <t>勝間田高等学校</t>
    <rPh sb="0" eb="3">
      <t>カツマダ</t>
    </rPh>
    <phoneticPr fontId="17"/>
  </si>
  <si>
    <t>全
（総合）</t>
    <rPh sb="3" eb="5">
      <t>ソウゴウ</t>
    </rPh>
    <phoneticPr fontId="14"/>
  </si>
  <si>
    <t>709-4316</t>
  </si>
  <si>
    <t>勝田郡勝央町勝間田47</t>
  </si>
  <si>
    <t>0868-38-3168</t>
  </si>
  <si>
    <t>0868-38-3167</t>
  </si>
  <si>
    <t>katumada@pref.okayama.jp</t>
  </si>
  <si>
    <t>中西　崇</t>
    <rPh sb="0" eb="2">
      <t>ナカニシ</t>
    </rPh>
    <rPh sb="3" eb="4">
      <t>タカシ</t>
    </rPh>
    <phoneticPr fontId="46"/>
  </si>
  <si>
    <t>吉田　源太</t>
    <rPh sb="0" eb="2">
      <t>ヨシダ</t>
    </rPh>
    <rPh sb="3" eb="5">
      <t>ゲンタ</t>
    </rPh>
    <phoneticPr fontId="46"/>
  </si>
  <si>
    <t>池田　太樹</t>
    <rPh sb="0" eb="2">
      <t>イケダ</t>
    </rPh>
    <rPh sb="3" eb="4">
      <t>タイ</t>
    </rPh>
    <rPh sb="4" eb="5">
      <t>キ</t>
    </rPh>
    <phoneticPr fontId="14"/>
  </si>
  <si>
    <t>瀬戸南高等学校</t>
    <rPh sb="0" eb="3">
      <t>セトミナミ</t>
    </rPh>
    <phoneticPr fontId="17"/>
  </si>
  <si>
    <t>709-0855</t>
  </si>
  <si>
    <t>岡山市東区瀬戸町沖88</t>
    <phoneticPr fontId="14"/>
  </si>
  <si>
    <t>086-952-0831</t>
  </si>
  <si>
    <t>086-952-0314</t>
  </si>
  <si>
    <t>setomina@pref.okayama.jp</t>
  </si>
  <si>
    <t>http://www.setomina.okayama-c.ed.jp/</t>
  </si>
  <si>
    <t>長谷川　陽子</t>
    <rPh sb="0" eb="3">
      <t>ハセガワ　</t>
    </rPh>
    <rPh sb="4" eb="6">
      <t>ヨウコ</t>
    </rPh>
    <phoneticPr fontId="46"/>
  </si>
  <si>
    <t>猪股　愛</t>
    <rPh sb="0" eb="2">
      <t>イノマタ</t>
    </rPh>
    <rPh sb="3" eb="4">
      <t>アイ</t>
    </rPh>
    <phoneticPr fontId="46"/>
  </si>
  <si>
    <t>藤原　統秀</t>
    <rPh sb="0" eb="2">
      <t>フジワラ</t>
    </rPh>
    <rPh sb="3" eb="5">
      <t>トウシュウ</t>
    </rPh>
    <phoneticPr fontId="14"/>
  </si>
  <si>
    <t>新見高等学校</t>
    <rPh sb="0" eb="2">
      <t>ニイミ</t>
    </rPh>
    <phoneticPr fontId="17"/>
  </si>
  <si>
    <t>718-0011</t>
  </si>
  <si>
    <t>新見市新見1994</t>
  </si>
  <si>
    <t>0867-72-0645</t>
  </si>
  <si>
    <t>0867-72-2771</t>
  </si>
  <si>
    <t>niimikit@pref.okayama.jp</t>
  </si>
  <si>
    <t>http://www.niimi.okayama-c.ed.jp/niimi.htm</t>
  </si>
  <si>
    <t>岩本　恭治</t>
    <rPh sb="0" eb="2">
      <t>イワモト</t>
    </rPh>
    <rPh sb="3" eb="5">
      <t>ヤスハル</t>
    </rPh>
    <phoneticPr fontId="46"/>
  </si>
  <si>
    <t>久富　のどか</t>
    <rPh sb="0" eb="2">
      <t>ﾋｻﾄﾐ</t>
    </rPh>
    <phoneticPr fontId="47" type="halfwidthKatakana"/>
  </si>
  <si>
    <t>滝尾　実紗</t>
    <rPh sb="0" eb="2">
      <t>タキオ</t>
    </rPh>
    <rPh sb="3" eb="4">
      <t>ミ</t>
    </rPh>
    <rPh sb="4" eb="5">
      <t>サ</t>
    </rPh>
    <phoneticPr fontId="14"/>
  </si>
  <si>
    <t>興陽高等学校</t>
    <rPh sb="0" eb="2">
      <t>コウヨウ</t>
    </rPh>
    <phoneticPr fontId="17"/>
  </si>
  <si>
    <t>701-0297</t>
  </si>
  <si>
    <t>岡山市南区藤田1500</t>
  </si>
  <si>
    <t>086-296-2268</t>
  </si>
  <si>
    <t>086-296-2314</t>
  </si>
  <si>
    <t>koyohigh@pref.okayama.jp</t>
  </si>
  <si>
    <t>http://www.koyohigh.okayama-c.ed.jp/</t>
  </si>
  <si>
    <t>中野　　功</t>
    <rPh sb="0" eb="2">
      <t>ナカノ</t>
    </rPh>
    <rPh sb="4" eb="5">
      <t>イサオ</t>
    </rPh>
    <phoneticPr fontId="46"/>
  </si>
  <si>
    <t>板野　阿貴子</t>
    <rPh sb="0" eb="2">
      <t>ｲﾀﾉ</t>
    </rPh>
    <rPh sb="3" eb="6">
      <t>ｱｷｺ</t>
    </rPh>
    <phoneticPr fontId="47" type="halfwidthKatakana"/>
  </si>
  <si>
    <t>米井　颯偲</t>
    <rPh sb="0" eb="2">
      <t>コメイ</t>
    </rPh>
    <rPh sb="3" eb="4">
      <t>ソウ</t>
    </rPh>
    <rPh sb="4" eb="5">
      <t>シ</t>
    </rPh>
    <phoneticPr fontId="14"/>
  </si>
  <si>
    <t>井原高等学校</t>
    <rPh sb="0" eb="2">
      <t>イバラ</t>
    </rPh>
    <phoneticPr fontId="17"/>
  </si>
  <si>
    <t>715-0019</t>
  </si>
  <si>
    <t>井原市井原町1802</t>
    <phoneticPr fontId="14"/>
  </si>
  <si>
    <t>0866-62-0057</t>
    <phoneticPr fontId="14"/>
  </si>
  <si>
    <t>0866-62-6984</t>
    <phoneticPr fontId="14"/>
  </si>
  <si>
    <t>ibara@pref.okayama.jp</t>
    <phoneticPr fontId="14"/>
  </si>
  <si>
    <t>http://www.ibara.okayama-c.ed.jp/</t>
  </si>
  <si>
    <t>上野　修嗣</t>
    <rPh sb="0" eb="2">
      <t>ウエノ</t>
    </rPh>
    <rPh sb="3" eb="5">
      <t>シュウジ</t>
    </rPh>
    <phoneticPr fontId="46"/>
  </si>
  <si>
    <t>西村　航</t>
    <rPh sb="0" eb="2">
      <t>ニシムラ</t>
    </rPh>
    <rPh sb="3" eb="4">
      <t>ワタル</t>
    </rPh>
    <phoneticPr fontId="46"/>
  </si>
  <si>
    <t>森兼　伊乃里</t>
    <rPh sb="0" eb="2">
      <t>モリカネ</t>
    </rPh>
    <rPh sb="3" eb="4">
      <t>イ</t>
    </rPh>
    <rPh sb="4" eb="5">
      <t>ノ</t>
    </rPh>
    <rPh sb="5" eb="6">
      <t>リ</t>
    </rPh>
    <phoneticPr fontId="14"/>
  </si>
  <si>
    <r>
      <t xml:space="preserve">真庭高等学校（久世校地）
</t>
    </r>
    <r>
      <rPr>
        <sz val="14"/>
        <color theme="0"/>
        <rFont val="ＭＳ Ｐゴシック"/>
        <family val="3"/>
        <charset val="128"/>
      </rPr>
      <t>真庭高等学校</t>
    </r>
    <r>
      <rPr>
        <sz val="14"/>
        <rFont val="ＭＳ Ｐゴシック"/>
        <family val="3"/>
        <charset val="128"/>
      </rPr>
      <t>（落合校地）</t>
    </r>
    <rPh sb="0" eb="2">
      <t>マニワ</t>
    </rPh>
    <rPh sb="7" eb="9">
      <t>クセ</t>
    </rPh>
    <rPh sb="20" eb="22">
      <t>オチアイ</t>
    </rPh>
    <phoneticPr fontId="17"/>
  </si>
  <si>
    <t>719-3202
719-3144</t>
    <phoneticPr fontId="14"/>
  </si>
  <si>
    <t>真庭市中島143
真庭市落合垂水448-1</t>
    <rPh sb="9" eb="12">
      <t>マニワシ</t>
    </rPh>
    <rPh sb="12" eb="14">
      <t>オチアイ</t>
    </rPh>
    <rPh sb="14" eb="16">
      <t>タレミズ</t>
    </rPh>
    <phoneticPr fontId="14"/>
  </si>
  <si>
    <t>0867-42-0625
0867-52-0056</t>
    <phoneticPr fontId="14"/>
  </si>
  <si>
    <t>0867-42-2694
0867-52-0936</t>
    <phoneticPr fontId="14"/>
  </si>
  <si>
    <t>maniwa-kuse@pref.okayama.jp
maniwa@pref.okayama.jp</t>
    <phoneticPr fontId="14"/>
  </si>
  <si>
    <t>https://www.kuse.okayama-c.ed.jp/
http://www.maniwa.okayama-c.ed.jp/</t>
    <phoneticPr fontId="14"/>
  </si>
  <si>
    <t>豊田　涼</t>
    <rPh sb="0" eb="2">
      <t>トヨタ</t>
    </rPh>
    <rPh sb="3" eb="4">
      <t>リョウ</t>
    </rPh>
    <phoneticPr fontId="46"/>
  </si>
  <si>
    <t>河内　宏介</t>
    <rPh sb="0" eb="2">
      <t>ｺｳﾁ</t>
    </rPh>
    <rPh sb="3" eb="5">
      <t>ｺｳｽｹ</t>
    </rPh>
    <phoneticPr fontId="47" type="halfwidthKatakana"/>
  </si>
  <si>
    <t>妹尾　恭壱</t>
    <rPh sb="0" eb="2">
      <t>セノオ</t>
    </rPh>
    <rPh sb="3" eb="5">
      <t>キョウイチ</t>
    </rPh>
    <phoneticPr fontId="14"/>
  </si>
  <si>
    <t>高梁城南高等学校</t>
    <rPh sb="0" eb="4">
      <t>タカハシジョウナン</t>
    </rPh>
    <phoneticPr fontId="17"/>
  </si>
  <si>
    <t>716-0043</t>
  </si>
  <si>
    <t>高梁市原田北町1216-1</t>
  </si>
  <si>
    <t>0866-22-2237</t>
  </si>
  <si>
    <t>0866-22-0590</t>
  </si>
  <si>
    <t>jonan@pref.okayama.jp</t>
  </si>
  <si>
    <t>http://www.jonan.okayama-c.ed.jp/</t>
  </si>
  <si>
    <t>中畑　里英</t>
    <rPh sb="0" eb="2">
      <t>ナカハタ</t>
    </rPh>
    <rPh sb="3" eb="5">
      <t>リエ</t>
    </rPh>
    <phoneticPr fontId="46"/>
  </si>
  <si>
    <t>光石　正和</t>
    <rPh sb="0" eb="2">
      <t>ﾐﾂｲｼ</t>
    </rPh>
    <rPh sb="3" eb="5">
      <t>ﾏｻｶｽﾞ</t>
    </rPh>
    <phoneticPr fontId="47" type="halfwidthKatakana"/>
  </si>
  <si>
    <t>岡本　智菜美</t>
    <rPh sb="0" eb="2">
      <t>オカモト</t>
    </rPh>
    <rPh sb="3" eb="4">
      <t>チ</t>
    </rPh>
    <rPh sb="4" eb="5">
      <t>ナ</t>
    </rPh>
    <rPh sb="5" eb="6">
      <t>ミ</t>
    </rPh>
    <phoneticPr fontId="14"/>
  </si>
  <si>
    <t>【36.広島県連盟】</t>
    <rPh sb="4" eb="6">
      <t>ヒロシマ</t>
    </rPh>
    <rPh sb="6" eb="7">
      <t>ケン</t>
    </rPh>
    <rPh sb="7" eb="9">
      <t>レンメイ</t>
    </rPh>
    <phoneticPr fontId="7"/>
  </si>
  <si>
    <t>吉田高等学校</t>
    <rPh sb="0" eb="2">
      <t>ヨシダ</t>
    </rPh>
    <phoneticPr fontId="17"/>
  </si>
  <si>
    <t>731-0501</t>
  </si>
  <si>
    <t>安芸高田市吉田町吉田719-3</t>
  </si>
  <si>
    <t>0826-42-0031</t>
  </si>
  <si>
    <t>0826-42-0207</t>
  </si>
  <si>
    <t xml:space="preserve">yoshida-h@hiroshima-c.ed.jp   </t>
    <phoneticPr fontId="14"/>
  </si>
  <si>
    <t xml:space="preserve">http://www.yoshida-h.hiroshima-c.ed.jp/ </t>
    <phoneticPr fontId="14"/>
  </si>
  <si>
    <t>木村　剛毅</t>
    <rPh sb="0" eb="5">
      <t>キムラ　　　コウキ</t>
    </rPh>
    <phoneticPr fontId="14"/>
  </si>
  <si>
    <t>立花　康治</t>
    <rPh sb="0" eb="5">
      <t>タチバナ　　ヤスハル</t>
    </rPh>
    <phoneticPr fontId="14"/>
  </si>
  <si>
    <t>前　　　想悟</t>
    <rPh sb="0" eb="6">
      <t>マエ　　　　　  ソウゴ</t>
    </rPh>
    <phoneticPr fontId="14"/>
  </si>
  <si>
    <t>世羅高等学校</t>
    <rPh sb="0" eb="2">
      <t>セラ</t>
    </rPh>
    <phoneticPr fontId="17"/>
  </si>
  <si>
    <t>722-1112</t>
  </si>
  <si>
    <t>世羅郡世羅町本郷870</t>
  </si>
  <si>
    <t>0847-22-1118</t>
  </si>
  <si>
    <t>0847-22-5244</t>
  </si>
  <si>
    <t>sera-h@hiroshima-c.ed.jp</t>
  </si>
  <si>
    <t>http://www.sera-h.hiroshima-c.ed.jp/</t>
  </si>
  <si>
    <t>大島　　 裕</t>
    <rPh sb="0" eb="6">
      <t>オオシマ　　　 　ユウ</t>
    </rPh>
    <phoneticPr fontId="14"/>
  </si>
  <si>
    <t>宮本 　紀子</t>
    <rPh sb="0" eb="6">
      <t>ミヤモト　　　 ノリコ</t>
    </rPh>
    <phoneticPr fontId="14"/>
  </si>
  <si>
    <t>北原　　　成</t>
    <rPh sb="0" eb="6">
      <t>キタハラ　　　　 　ナリ</t>
    </rPh>
    <phoneticPr fontId="14"/>
  </si>
  <si>
    <t>沼南高等学校</t>
    <rPh sb="0" eb="2">
      <t>ショウナン</t>
    </rPh>
    <phoneticPr fontId="17"/>
  </si>
  <si>
    <t>720-0403</t>
  </si>
  <si>
    <t>福山市沼隈町下山南4</t>
  </si>
  <si>
    <t>084-988-0311</t>
  </si>
  <si>
    <t>084-988-0045</t>
  </si>
  <si>
    <t>syonan-h@.hiroshima-c.ed.jp</t>
  </si>
  <si>
    <t>http://www.syonan-h.hiroshima-c.ed.jp/</t>
  </si>
  <si>
    <t>土屋 　  淸</t>
    <rPh sb="0" eb="7">
      <t>ツチヤ　　　   　キヨシ</t>
    </rPh>
    <phoneticPr fontId="14"/>
  </si>
  <si>
    <t>和田 　知史</t>
    <rPh sb="0" eb="6">
      <t xml:space="preserve">  ワダ　　　　  トモシ</t>
    </rPh>
    <phoneticPr fontId="14"/>
  </si>
  <si>
    <t>佐藤　　禎晃</t>
    <rPh sb="0" eb="6">
      <t xml:space="preserve"> サトウ　　　　  ヨシアキ</t>
    </rPh>
    <phoneticPr fontId="14"/>
  </si>
  <si>
    <t>油木高等学校</t>
    <rPh sb="0" eb="2">
      <t>ユキ</t>
    </rPh>
    <phoneticPr fontId="17"/>
  </si>
  <si>
    <t>720-1812</t>
  </si>
  <si>
    <t>神石郡神石高原町油木乙1965</t>
  </si>
  <si>
    <t>0847-82-0006</t>
  </si>
  <si>
    <t>0847-82-0600</t>
  </si>
  <si>
    <t>yuki-h@hiroshima-c.ed.jp</t>
  </si>
  <si>
    <t>http://www.yuki-h.hiroshima-c.ed.jp/</t>
  </si>
  <si>
    <t>原田 　豊之</t>
    <rPh sb="0" eb="6">
      <t>ハラダ　　　　トヨユキ</t>
    </rPh>
    <phoneticPr fontId="14"/>
  </si>
  <si>
    <t>石田　七生</t>
    <rPh sb="0" eb="5">
      <t>イシダ　　　　ナオ</t>
    </rPh>
    <phoneticPr fontId="14"/>
  </si>
  <si>
    <t>森山　 拓海</t>
    <rPh sb="0" eb="6">
      <t>モリヤマ　　　  タクミ</t>
    </rPh>
    <phoneticPr fontId="14"/>
  </si>
  <si>
    <t>西条農業高等学校</t>
    <rPh sb="0" eb="4">
      <t>サイジョウノウギョウ</t>
    </rPh>
    <phoneticPr fontId="17"/>
  </si>
  <si>
    <t>739-0046</t>
  </si>
  <si>
    <t>東広島市鏡山三丁目16-1</t>
    <rPh sb="6" eb="7">
      <t>サン</t>
    </rPh>
    <phoneticPr fontId="7"/>
  </si>
  <si>
    <t>082-423-2921</t>
  </si>
  <si>
    <t>082-423-2923</t>
  </si>
  <si>
    <t>saijyo-ah@hiroshima-c.ed.jp</t>
  </si>
  <si>
    <t>http://www.saijyo-ah.hiroshima-c.ed.jp/</t>
  </si>
  <si>
    <t>竹志　 幸洋</t>
    <rPh sb="0" eb="6">
      <t xml:space="preserve">   チクシ　　　ユキヒロ</t>
    </rPh>
    <phoneticPr fontId="14"/>
  </si>
  <si>
    <t>高路　元徳</t>
    <rPh sb="0" eb="5">
      <t>　コウロ　　 モトノリ</t>
    </rPh>
    <phoneticPr fontId="14"/>
  </si>
  <si>
    <t>井上 　姫華</t>
    <rPh sb="0" eb="6">
      <t xml:space="preserve"> イノウエ　　    ヒメカ</t>
    </rPh>
    <phoneticPr fontId="14"/>
  </si>
  <si>
    <t>庄原実業高等学校</t>
    <rPh sb="0" eb="4">
      <t>ショウバラジツギョウ</t>
    </rPh>
    <phoneticPr fontId="17"/>
  </si>
  <si>
    <t>727-0013</t>
  </si>
  <si>
    <t>庄原市西本町一丁目24-34</t>
    <rPh sb="6" eb="7">
      <t>イチ</t>
    </rPh>
    <phoneticPr fontId="7"/>
  </si>
  <si>
    <t>0824-72-2151</t>
  </si>
  <si>
    <t>0824-72-2169</t>
  </si>
  <si>
    <t>shobara-h@hiroshima-c.ed.jp</t>
  </si>
  <si>
    <t>http://www.shobara-h.hiroshima-c.ed.jp/</t>
  </si>
  <si>
    <t>栗田　 正弘</t>
    <rPh sb="0" eb="6">
      <t xml:space="preserve">  クリタ 　　　マサヒロ</t>
    </rPh>
    <phoneticPr fontId="14"/>
  </si>
  <si>
    <t>生田 　　百</t>
    <rPh sb="0" eb="6">
      <t xml:space="preserve">  イクタ　　　      モモ</t>
    </rPh>
    <phoneticPr fontId="14"/>
  </si>
  <si>
    <t>立花　 碧羽</t>
    <rPh sb="0" eb="6">
      <t xml:space="preserve"> タチバナ　　　アオバ</t>
    </rPh>
    <phoneticPr fontId="14"/>
  </si>
  <si>
    <t>【37．山口県連盟】</t>
    <rPh sb="4" eb="6">
      <t>ヤマグチ</t>
    </rPh>
    <rPh sb="6" eb="7">
      <t>ケン</t>
    </rPh>
    <rPh sb="7" eb="9">
      <t>レンメイ</t>
    </rPh>
    <phoneticPr fontId="7"/>
  </si>
  <si>
    <t>742-1502</t>
  </si>
  <si>
    <t>熊毛郡田布施町大字波野10195</t>
  </si>
  <si>
    <t>0820-52-2157</t>
  </si>
  <si>
    <t>0820-53-0036</t>
  </si>
  <si>
    <t xml:space="preserve">a51192@pref.yamaguchi.lg.jp  </t>
    <phoneticPr fontId="14"/>
  </si>
  <si>
    <t xml:space="preserve">http://www.tabuse-at.ysn21.jp/ </t>
    <phoneticPr fontId="14"/>
  </si>
  <si>
    <t>熊原　靖夫</t>
    <rPh sb="0" eb="2">
      <t>クマハラ</t>
    </rPh>
    <rPh sb="3" eb="5">
      <t>ヤスオ</t>
    </rPh>
    <phoneticPr fontId="14"/>
  </si>
  <si>
    <t>大田　幸弘</t>
    <rPh sb="0" eb="2">
      <t>オオタ</t>
    </rPh>
    <rPh sb="3" eb="4">
      <t>ユキ</t>
    </rPh>
    <rPh sb="4" eb="5">
      <t>ヒロ</t>
    </rPh>
    <phoneticPr fontId="14"/>
  </si>
  <si>
    <t>西田　幹太</t>
    <rPh sb="0" eb="2">
      <t>ニシダ</t>
    </rPh>
    <rPh sb="3" eb="5">
      <t>カンタ</t>
    </rPh>
    <phoneticPr fontId="14"/>
  </si>
  <si>
    <t>754-0001</t>
  </si>
  <si>
    <t>山口市小郡上郷10980-1</t>
    <phoneticPr fontId="7"/>
  </si>
  <si>
    <t>083-972-0950</t>
  </si>
  <si>
    <t>083-972-0801</t>
  </si>
  <si>
    <t xml:space="preserve">a51135@pref.yamaguchi.lg.jp </t>
    <phoneticPr fontId="14"/>
  </si>
  <si>
    <t xml:space="preserve">http://www.yamaguchi-a.ysn21.jp/ </t>
    <phoneticPr fontId="14"/>
  </si>
  <si>
    <t>柴田　利道</t>
    <rPh sb="0" eb="2">
      <t>シバタ</t>
    </rPh>
    <rPh sb="3" eb="4">
      <t>トシ</t>
    </rPh>
    <rPh sb="4" eb="5">
      <t>ミチ</t>
    </rPh>
    <phoneticPr fontId="14"/>
  </si>
  <si>
    <t>望月　拓冶</t>
    <rPh sb="0" eb="2">
      <t>モチヅキ</t>
    </rPh>
    <rPh sb="3" eb="4">
      <t>タク</t>
    </rPh>
    <rPh sb="4" eb="5">
      <t>ヤ</t>
    </rPh>
    <phoneticPr fontId="14"/>
  </si>
  <si>
    <t>三上　祐飛</t>
    <rPh sb="0" eb="2">
      <t>ミカミ</t>
    </rPh>
    <rPh sb="3" eb="5">
      <t>ユウヒ</t>
    </rPh>
    <phoneticPr fontId="14"/>
  </si>
  <si>
    <t>759-0202</t>
  </si>
  <si>
    <t>宇部市沖ノ旦</t>
  </si>
  <si>
    <t>0836-31-1035</t>
  </si>
  <si>
    <t>0836-31-5115</t>
  </si>
  <si>
    <t xml:space="preserve">a51141@pref.yamaguchi.lg.jp </t>
    <phoneticPr fontId="14"/>
  </si>
  <si>
    <t xml:space="preserve">http://www.ubenishi-h.ysn21.jp </t>
    <phoneticPr fontId="14"/>
  </si>
  <si>
    <t>廣田　正治</t>
    <rPh sb="0" eb="2">
      <t>ヒロタ</t>
    </rPh>
    <rPh sb="3" eb="5">
      <t>マサハル</t>
    </rPh>
    <phoneticPr fontId="14"/>
  </si>
  <si>
    <t>佐伯　智代</t>
    <rPh sb="0" eb="2">
      <t>サエキ</t>
    </rPh>
    <rPh sb="3" eb="5">
      <t>トモヨ</t>
    </rPh>
    <phoneticPr fontId="14"/>
  </si>
  <si>
    <t>溝田　隼</t>
    <rPh sb="0" eb="2">
      <t>ミゾタ</t>
    </rPh>
    <rPh sb="3" eb="4">
      <t>ハヤト</t>
    </rPh>
    <phoneticPr fontId="14"/>
  </si>
  <si>
    <t>750-0421</t>
  </si>
  <si>
    <t>下関市豊田町殿敷834-5</t>
  </si>
  <si>
    <t>083-766-0002</t>
    <phoneticPr fontId="14"/>
  </si>
  <si>
    <t>083-766-0021</t>
    <phoneticPr fontId="14"/>
  </si>
  <si>
    <t xml:space="preserve">a51151@pref.yamaguchi.lg.jp </t>
    <phoneticPr fontId="14"/>
  </si>
  <si>
    <t xml:space="preserve">http://www.nishiichi-h.ysn21.jp </t>
    <phoneticPr fontId="14"/>
  </si>
  <si>
    <t>中野　梓</t>
    <rPh sb="0" eb="2">
      <t>ナカノ</t>
    </rPh>
    <rPh sb="3" eb="4">
      <t>アズサ</t>
    </rPh>
    <phoneticPr fontId="14"/>
  </si>
  <si>
    <t>中川　栄人</t>
    <rPh sb="0" eb="2">
      <t>ナカガワ</t>
    </rPh>
    <rPh sb="3" eb="5">
      <t>エイト</t>
    </rPh>
    <phoneticPr fontId="14"/>
  </si>
  <si>
    <t>759-4401</t>
  </si>
  <si>
    <t>長門市日置上10401-2</t>
  </si>
  <si>
    <t>0837-37-2511</t>
  </si>
  <si>
    <t>0837-37-2513</t>
  </si>
  <si>
    <t xml:space="preserve">a51193@pref.yamaguchi.lg.jp </t>
    <phoneticPr fontId="14"/>
  </si>
  <si>
    <t xml:space="preserve">http://www.heki-a.ysn21.jp/ </t>
    <phoneticPr fontId="14"/>
  </si>
  <si>
    <t>葉山　雅基</t>
    <rPh sb="0" eb="2">
      <t>ハヤマ</t>
    </rPh>
    <rPh sb="3" eb="4">
      <t>マサ</t>
    </rPh>
    <rPh sb="4" eb="5">
      <t>キ</t>
    </rPh>
    <phoneticPr fontId="14"/>
  </si>
  <si>
    <t>築澤　光昭</t>
    <rPh sb="0" eb="2">
      <t>ツキザワ</t>
    </rPh>
    <rPh sb="3" eb="5">
      <t>ミツアキ</t>
    </rPh>
    <phoneticPr fontId="14"/>
  </si>
  <si>
    <t>比留澤　咲陽</t>
    <rPh sb="0" eb="1">
      <t>ヒ</t>
    </rPh>
    <rPh sb="1" eb="2">
      <t>ル</t>
    </rPh>
    <rPh sb="2" eb="3">
      <t>サワ</t>
    </rPh>
    <rPh sb="4" eb="5">
      <t>サキ</t>
    </rPh>
    <phoneticPr fontId="14"/>
  </si>
  <si>
    <t>759-3622</t>
  </si>
  <si>
    <t>阿武郡阿武町奈古２９６８-１</t>
    <phoneticPr fontId="14"/>
  </si>
  <si>
    <t>08388-2-2333</t>
  </si>
  <si>
    <t>08388-2-2123</t>
  </si>
  <si>
    <t xml:space="preserve">a51198@pref.yamaguchi.lg.jp </t>
    <phoneticPr fontId="14"/>
  </si>
  <si>
    <t xml:space="preserve">http://www.hagi-nh.ysn21.jp/nago/ </t>
    <phoneticPr fontId="14"/>
  </si>
  <si>
    <t>岩﨑　和弘</t>
    <rPh sb="0" eb="2">
      <t>イワサキ</t>
    </rPh>
    <rPh sb="3" eb="5">
      <t>カズヒロ</t>
    </rPh>
    <phoneticPr fontId="14"/>
  </si>
  <si>
    <t>永田　範行</t>
    <rPh sb="0" eb="2">
      <t>ナガタ</t>
    </rPh>
    <rPh sb="3" eb="5">
      <t>ノリユキ</t>
    </rPh>
    <phoneticPr fontId="14"/>
  </si>
  <si>
    <t>𠮷松　巧</t>
    <rPh sb="0" eb="3">
      <t>ヨシマツ</t>
    </rPh>
    <rPh sb="4" eb="5">
      <t>タクミ</t>
    </rPh>
    <phoneticPr fontId="14"/>
  </si>
  <si>
    <t>【38．徳島県連盟】</t>
    <rPh sb="4" eb="6">
      <t>トクシマ</t>
    </rPh>
    <rPh sb="6" eb="7">
      <t>ケン</t>
    </rPh>
    <rPh sb="7" eb="9">
      <t>レンメイ</t>
    </rPh>
    <phoneticPr fontId="53"/>
  </si>
  <si>
    <t>コード</t>
  </si>
  <si>
    <t>学校名</t>
    <rPh sb="0" eb="3">
      <t>フリガナ</t>
    </rPh>
    <phoneticPr fontId="53"/>
  </si>
  <si>
    <t xml:space="preserve">全・定・分
</t>
    <rPh sb="0" eb="1">
      <t>ゼン</t>
    </rPh>
    <rPh sb="2" eb="3">
      <t>サダム</t>
    </rPh>
    <rPh sb="4" eb="5">
      <t>ブン</t>
    </rPh>
    <phoneticPr fontId="53"/>
  </si>
  <si>
    <t>〒</t>
  </si>
  <si>
    <t>住所</t>
    <rPh sb="0" eb="2">
      <t>ジュウショ</t>
    </rPh>
    <phoneticPr fontId="53"/>
  </si>
  <si>
    <t>電話番号</t>
    <rPh sb="0" eb="2">
      <t>デンワ</t>
    </rPh>
    <rPh sb="2" eb="4">
      <t>バンゴウ</t>
    </rPh>
    <phoneticPr fontId="53"/>
  </si>
  <si>
    <t>ＦＡＸ番号</t>
    <rPh sb="3" eb="5">
      <t>バンゴウ</t>
    </rPh>
    <phoneticPr fontId="53"/>
  </si>
  <si>
    <t>電子メール</t>
    <rPh sb="0" eb="2">
      <t>デンシ</t>
    </rPh>
    <phoneticPr fontId="53"/>
  </si>
  <si>
    <t>校長名</t>
    <rPh sb="0" eb="3">
      <t>フリガナ</t>
    </rPh>
    <phoneticPr fontId="59"/>
  </si>
  <si>
    <t>顧問教師名</t>
    <rPh sb="0" eb="2">
      <t>フリガナ</t>
    </rPh>
    <phoneticPr fontId="59"/>
  </si>
  <si>
    <t>会長名</t>
    <rPh sb="0" eb="3">
      <t>フリガナ</t>
    </rPh>
    <phoneticPr fontId="59"/>
  </si>
  <si>
    <t>学級数</t>
    <rPh sb="0" eb="3">
      <t>ガッキュウスウ</t>
    </rPh>
    <phoneticPr fontId="53"/>
  </si>
  <si>
    <t>男</t>
    <rPh sb="0" eb="1">
      <t>オトコ</t>
    </rPh>
    <phoneticPr fontId="53"/>
  </si>
  <si>
    <t>女</t>
    <rPh sb="0" eb="1">
      <t>オンナ</t>
    </rPh>
    <phoneticPr fontId="53"/>
  </si>
  <si>
    <t>男女計</t>
    <rPh sb="0" eb="2">
      <t>ダンジョ</t>
    </rPh>
    <rPh sb="2" eb="3">
      <t>ケイ</t>
    </rPh>
    <phoneticPr fontId="53"/>
  </si>
  <si>
    <t>城西高等学校</t>
    <rPh sb="0" eb="6">
      <t>ジョウセイ</t>
    </rPh>
    <phoneticPr fontId="60"/>
  </si>
  <si>
    <t>770-0046</t>
  </si>
  <si>
    <t>徳島市鮎喰町2-1</t>
    <rPh sb="0" eb="3">
      <t>トクシマシ</t>
    </rPh>
    <rPh sb="3" eb="6">
      <t>アクイチョウ</t>
    </rPh>
    <phoneticPr fontId="61"/>
  </si>
  <si>
    <t>088-631-5138</t>
  </si>
  <si>
    <t>088-633-0453</t>
  </si>
  <si>
    <t xml:space="preserve">josei_hs@mt.tokushima-ec.ed.jp  </t>
    <phoneticPr fontId="5"/>
  </si>
  <si>
    <t xml:space="preserve">http://www.josei-hs.tokushima-ec.ed.jp/ </t>
    <phoneticPr fontId="5"/>
  </si>
  <si>
    <t>城西高等学校神山校</t>
    <rPh sb="0" eb="9">
      <t>ジョウセイ　　　　　　　　　　カミヤマコウ</t>
    </rPh>
    <phoneticPr fontId="60"/>
  </si>
  <si>
    <t>分</t>
    <rPh sb="0" eb="1">
      <t>ブン</t>
    </rPh>
    <phoneticPr fontId="61"/>
  </si>
  <si>
    <t>771-3311</t>
  </si>
  <si>
    <t>名西郡神山町神領字北399</t>
    <rPh sb="0" eb="3">
      <t>ミョウザイグン</t>
    </rPh>
    <rPh sb="3" eb="6">
      <t>カミヤマチョウ</t>
    </rPh>
    <rPh sb="6" eb="8">
      <t>ジンリョウ</t>
    </rPh>
    <rPh sb="8" eb="9">
      <t>アザ</t>
    </rPh>
    <rPh sb="9" eb="10">
      <t>キタ</t>
    </rPh>
    <phoneticPr fontId="61"/>
  </si>
  <si>
    <t>088-676-0029</t>
  </si>
  <si>
    <t>088-676-1271</t>
  </si>
  <si>
    <t>joseikamiyama_hs@mt.tokushima-ec.ed.jp</t>
  </si>
  <si>
    <t>http://www.joseikamiyama-hs.tokushima-ec.ed.jp/</t>
  </si>
  <si>
    <t>小松島西高等学校勝浦校</t>
    <rPh sb="0" eb="11">
      <t>コマツシマニシ　　　　　　　　カツウラコウ</t>
    </rPh>
    <phoneticPr fontId="60"/>
  </si>
  <si>
    <t>771-4305</t>
  </si>
  <si>
    <t>勝浦郡勝浦町大字久国字屋原1</t>
    <rPh sb="0" eb="3">
      <t>カツウラグン</t>
    </rPh>
    <rPh sb="3" eb="6">
      <t>カツウラチョウ</t>
    </rPh>
    <rPh sb="6" eb="8">
      <t>オオアザ</t>
    </rPh>
    <rPh sb="8" eb="10">
      <t>ヒサクニ</t>
    </rPh>
    <rPh sb="10" eb="11">
      <t>アザ</t>
    </rPh>
    <rPh sb="11" eb="12">
      <t>ヤ</t>
    </rPh>
    <rPh sb="12" eb="13">
      <t>ハラ</t>
    </rPh>
    <phoneticPr fontId="61"/>
  </si>
  <si>
    <t>0885-42-2526</t>
  </si>
  <si>
    <t>0885-42-2567</t>
  </si>
  <si>
    <t>komatsushimanishi_katsuura@mt.tokushima-ec.ed.jp</t>
  </si>
  <si>
    <t>http://komatsushimanishi-katsuura.tokushima-ec.ed.jp/</t>
  </si>
  <si>
    <t>吉野川高等学校</t>
    <rPh sb="0" eb="7">
      <t>ヨシノガワ</t>
    </rPh>
    <phoneticPr fontId="60"/>
  </si>
  <si>
    <t>776-0005</t>
  </si>
  <si>
    <t>吉野川市鴨島町喜来681-9</t>
    <rPh sb="0" eb="3">
      <t>ヨシノガワ</t>
    </rPh>
    <rPh sb="3" eb="4">
      <t>シ</t>
    </rPh>
    <rPh sb="4" eb="7">
      <t>カモジマチョウ</t>
    </rPh>
    <rPh sb="7" eb="9">
      <t>キライ</t>
    </rPh>
    <phoneticPr fontId="61"/>
  </si>
  <si>
    <t>0883-24-2117</t>
  </si>
  <si>
    <t>0883-22-0985</t>
  </si>
  <si>
    <t>yoshinogawa_hs@mt.tokushima-ec.ed.jp</t>
  </si>
  <si>
    <t>http://yoshinogawa-hs.tokushima-ec.ed.jp/</t>
  </si>
  <si>
    <t>池田高等学校三好校</t>
    <rPh sb="0" eb="9">
      <t>イケダ　　　　　　　　ミヨシコウ</t>
    </rPh>
    <phoneticPr fontId="60"/>
  </si>
  <si>
    <t>778-0020</t>
  </si>
  <si>
    <t>三好市池田町字州津大深田720</t>
    <rPh sb="0" eb="3">
      <t>ミヨシシ</t>
    </rPh>
    <rPh sb="3" eb="6">
      <t>イケダチョウ</t>
    </rPh>
    <rPh sb="6" eb="7">
      <t>アザ</t>
    </rPh>
    <rPh sb="7" eb="8">
      <t>ス</t>
    </rPh>
    <rPh sb="8" eb="9">
      <t>ツ</t>
    </rPh>
    <rPh sb="9" eb="10">
      <t>ダイ</t>
    </rPh>
    <rPh sb="10" eb="11">
      <t>フカ</t>
    </rPh>
    <rPh sb="11" eb="12">
      <t>タ</t>
    </rPh>
    <phoneticPr fontId="61"/>
  </si>
  <si>
    <t>0883-72-0805</t>
  </si>
  <si>
    <t>0883-72-5019</t>
  </si>
  <si>
    <t>miyoshi_hs@mt.tokushima-ec.ed.jp</t>
  </si>
  <si>
    <t>http://miyoshi-hs.tokushima-ec.ed.jp/</t>
  </si>
  <si>
    <t>那賀高等学校</t>
    <rPh sb="0" eb="6">
      <t>ナカ</t>
    </rPh>
    <phoneticPr fontId="60"/>
  </si>
  <si>
    <t>771-5209</t>
  </si>
  <si>
    <t>那賀郡那賀町小仁宇字大坪179-1</t>
    <rPh sb="0" eb="3">
      <t>ナカグン</t>
    </rPh>
    <rPh sb="3" eb="6">
      <t>ナカチョウ</t>
    </rPh>
    <rPh sb="6" eb="7">
      <t>コ</t>
    </rPh>
    <rPh sb="7" eb="8">
      <t>ニ</t>
    </rPh>
    <rPh sb="8" eb="9">
      <t>ウ</t>
    </rPh>
    <rPh sb="9" eb="10">
      <t>アザ</t>
    </rPh>
    <rPh sb="10" eb="12">
      <t>オオツボ</t>
    </rPh>
    <phoneticPr fontId="61"/>
  </si>
  <si>
    <t>0884-62-1151</t>
  </si>
  <si>
    <t>0884-62-2590</t>
  </si>
  <si>
    <t>naka_hs@mt.tokushima-ec.ed.jp</t>
  </si>
  <si>
    <t>http://naka-hs.tokushima-ec.ed.jp/</t>
  </si>
  <si>
    <t>阿南光高等学校　</t>
    <rPh sb="0" eb="7">
      <t>アナンヒカリ</t>
    </rPh>
    <phoneticPr fontId="60"/>
  </si>
  <si>
    <t>774-0045</t>
  </si>
  <si>
    <t>阿南市宝田町今市中新開10の6</t>
    <rPh sb="0" eb="3">
      <t>アナンシ</t>
    </rPh>
    <rPh sb="3" eb="6">
      <t>タカラダチョウ</t>
    </rPh>
    <rPh sb="6" eb="8">
      <t>イマイチ</t>
    </rPh>
    <rPh sb="8" eb="9">
      <t>ナカ</t>
    </rPh>
    <rPh sb="9" eb="11">
      <t>シンガイ</t>
    </rPh>
    <phoneticPr fontId="64"/>
  </si>
  <si>
    <t>0884-22-1408</t>
  </si>
  <si>
    <t>0884-23-5102</t>
  </si>
  <si>
    <t>ananhikari_hs@mt.tokushima-ec.ed.jp</t>
  </si>
  <si>
    <t>http://ananhikari-hs.tokushima-ec.ed.jp</t>
  </si>
  <si>
    <t>合計</t>
    <rPh sb="0" eb="2">
      <t>ゴウケイ</t>
    </rPh>
    <phoneticPr fontId="61"/>
  </si>
  <si>
    <t>【３９．香川県連盟】</t>
    <rPh sb="4" eb="6">
      <t>カガワ</t>
    </rPh>
    <rPh sb="6" eb="7">
      <t>ケン</t>
    </rPh>
    <rPh sb="7" eb="9">
      <t>レンメイ</t>
    </rPh>
    <phoneticPr fontId="7"/>
  </si>
  <si>
    <t>769-2321</t>
    <phoneticPr fontId="14"/>
  </si>
  <si>
    <t>さぬき市寒川町石田東甲1065番地</t>
    <rPh sb="3" eb="4">
      <t>シ</t>
    </rPh>
    <rPh sb="4" eb="11">
      <t>サンガワマチイシダヒガシコウ</t>
    </rPh>
    <rPh sb="15" eb="17">
      <t>バンチ</t>
    </rPh>
    <phoneticPr fontId="14"/>
  </si>
  <si>
    <t>0879-43-2530</t>
    <phoneticPr fontId="14"/>
  </si>
  <si>
    <t>0879-43-2531</t>
    <phoneticPr fontId="14"/>
  </si>
  <si>
    <t>isidah01@kagawa-edu.jp</t>
  </si>
  <si>
    <t>http://www.kagawa-edu.jp/isidah01/</t>
    <phoneticPr fontId="14"/>
  </si>
  <si>
    <t>佐藤　隆宏</t>
    <rPh sb="0" eb="2">
      <t>サトウ</t>
    </rPh>
    <rPh sb="3" eb="5">
      <t>タカヒロ</t>
    </rPh>
    <phoneticPr fontId="14"/>
  </si>
  <si>
    <t>赤木　和也</t>
    <rPh sb="0" eb="2">
      <t>アカギ</t>
    </rPh>
    <rPh sb="3" eb="5">
      <t>カズヤ</t>
    </rPh>
    <phoneticPr fontId="14"/>
  </si>
  <si>
    <t>香西　秀昭</t>
    <rPh sb="0" eb="2">
      <t>コウザイ</t>
    </rPh>
    <rPh sb="3" eb="4">
      <t>ヨシ</t>
    </rPh>
    <rPh sb="4" eb="5">
      <t>アキ</t>
    </rPh>
    <phoneticPr fontId="14"/>
  </si>
  <si>
    <t>761-8084</t>
    <phoneticPr fontId="14"/>
  </si>
  <si>
    <t>高松市一宮町531番地</t>
    <rPh sb="0" eb="3">
      <t>タカマツシ</t>
    </rPh>
    <rPh sb="3" eb="6">
      <t>イチノミヤチョウ</t>
    </rPh>
    <rPh sb="9" eb="11">
      <t>バンチ</t>
    </rPh>
    <phoneticPr fontId="14"/>
  </si>
  <si>
    <t>087-885-1131</t>
    <phoneticPr fontId="14"/>
  </si>
  <si>
    <t>087-885-1133</t>
    <phoneticPr fontId="14"/>
  </si>
  <si>
    <t>minamh01@kagawa-edu.jp</t>
  </si>
  <si>
    <t>http://www.kagawa-edu.jp/minamh01/</t>
  </si>
  <si>
    <t>吉田　稔</t>
    <rPh sb="0" eb="2">
      <t>ヨシダ</t>
    </rPh>
    <rPh sb="3" eb="4">
      <t>ミノル</t>
    </rPh>
    <phoneticPr fontId="14"/>
  </si>
  <si>
    <t>片山　和隆</t>
    <rPh sb="0" eb="2">
      <t>カタヤマ</t>
    </rPh>
    <rPh sb="3" eb="5">
      <t>カズタカ</t>
    </rPh>
    <phoneticPr fontId="14"/>
  </si>
  <si>
    <t>筧　夏美</t>
    <rPh sb="0" eb="1">
      <t>カケヒ</t>
    </rPh>
    <rPh sb="2" eb="4">
      <t>ナツミ</t>
    </rPh>
    <phoneticPr fontId="14"/>
  </si>
  <si>
    <t>761-2395</t>
    <phoneticPr fontId="14"/>
  </si>
  <si>
    <t>綾歌郡綾川町北1023番地1</t>
    <rPh sb="0" eb="6">
      <t>アヤウタグンアヤガワチョウ</t>
    </rPh>
    <rPh sb="6" eb="7">
      <t>キタ</t>
    </rPh>
    <rPh sb="11" eb="13">
      <t>バンチ</t>
    </rPh>
    <phoneticPr fontId="14"/>
  </si>
  <si>
    <t>087-876-1161</t>
    <phoneticPr fontId="14"/>
  </si>
  <si>
    <t>087-876-1179</t>
    <phoneticPr fontId="14"/>
  </si>
  <si>
    <t>nokeih01@kagawa-edu.jp</t>
  </si>
  <si>
    <t>http://www.kagawa-edu.jp/nokeih02/</t>
  </si>
  <si>
    <t>池田　宏樹</t>
    <rPh sb="0" eb="2">
      <t>イケダ</t>
    </rPh>
    <rPh sb="3" eb="5">
      <t>ヒロキ</t>
    </rPh>
    <phoneticPr fontId="14"/>
  </si>
  <si>
    <t>上原　彰文</t>
    <rPh sb="0" eb="2">
      <t>ウエハラ</t>
    </rPh>
    <rPh sb="3" eb="5">
      <t>アキフミ</t>
    </rPh>
    <phoneticPr fontId="14"/>
  </si>
  <si>
    <t>為定　孝弥</t>
    <rPh sb="0" eb="2">
      <t>タメサダ</t>
    </rPh>
    <rPh sb="3" eb="5">
      <t>タカヤ</t>
    </rPh>
    <phoneticPr fontId="14"/>
  </si>
  <si>
    <t>762-0083</t>
    <phoneticPr fontId="14"/>
  </si>
  <si>
    <t>丸亀市飯山町下法軍寺664番地１</t>
    <rPh sb="0" eb="3">
      <t>マルガメシ</t>
    </rPh>
    <rPh sb="3" eb="6">
      <t>ハンザンチョウ</t>
    </rPh>
    <rPh sb="6" eb="7">
      <t>シモ</t>
    </rPh>
    <rPh sb="7" eb="8">
      <t>ホウ</t>
    </rPh>
    <rPh sb="8" eb="9">
      <t>グン</t>
    </rPh>
    <rPh sb="9" eb="10">
      <t>テラ</t>
    </rPh>
    <rPh sb="13" eb="15">
      <t>バンチ</t>
    </rPh>
    <phoneticPr fontId="14"/>
  </si>
  <si>
    <t>0877-98-2525</t>
    <phoneticPr fontId="14"/>
  </si>
  <si>
    <t>0877-98-2576</t>
    <phoneticPr fontId="14"/>
  </si>
  <si>
    <t>hanznh02@kagawa-edu.jp</t>
  </si>
  <si>
    <t>http://www.kagawa-edu.jp/hanznh01/</t>
  </si>
  <si>
    <t>大平　徹</t>
    <rPh sb="0" eb="2">
      <t>オオヒラ</t>
    </rPh>
    <rPh sb="3" eb="4">
      <t>トオル</t>
    </rPh>
    <phoneticPr fontId="14"/>
  </si>
  <si>
    <t>伊藤　基司</t>
    <rPh sb="0" eb="2">
      <t>イトウ</t>
    </rPh>
    <rPh sb="3" eb="5">
      <t>モトジ</t>
    </rPh>
    <phoneticPr fontId="14"/>
  </si>
  <si>
    <t>佐伯　里緒</t>
    <rPh sb="0" eb="2">
      <t>サエキ</t>
    </rPh>
    <rPh sb="3" eb="5">
      <t>リオ</t>
    </rPh>
    <phoneticPr fontId="14"/>
  </si>
  <si>
    <t>769-1503</t>
    <phoneticPr fontId="14"/>
  </si>
  <si>
    <t>三豊市豊中町笠田竹田251番地</t>
    <rPh sb="0" eb="3">
      <t>ミトヨシ</t>
    </rPh>
    <rPh sb="3" eb="6">
      <t>トヨナカチョウ</t>
    </rPh>
    <rPh sb="6" eb="8">
      <t>カサダ</t>
    </rPh>
    <rPh sb="8" eb="10">
      <t>タケダ</t>
    </rPh>
    <rPh sb="13" eb="15">
      <t>バンチ</t>
    </rPh>
    <phoneticPr fontId="14"/>
  </si>
  <si>
    <t>0875-62-3345</t>
    <phoneticPr fontId="14"/>
  </si>
  <si>
    <t>0875-62-3346</t>
    <phoneticPr fontId="14"/>
  </si>
  <si>
    <t>kasadh01@kagawa-edu.jp</t>
  </si>
  <si>
    <t>http://www.kagawa-edu.jp/kasadh01/kasada.htm</t>
  </si>
  <si>
    <t>神前　知弘</t>
    <rPh sb="0" eb="2">
      <t>カンザキ</t>
    </rPh>
    <rPh sb="3" eb="5">
      <t>トモヒロ</t>
    </rPh>
    <phoneticPr fontId="14"/>
  </si>
  <si>
    <t>徳村　祥子</t>
    <rPh sb="0" eb="2">
      <t>トクムラ</t>
    </rPh>
    <rPh sb="3" eb="5">
      <t>ショウコ</t>
    </rPh>
    <phoneticPr fontId="14"/>
  </si>
  <si>
    <t>戸田　くるみ</t>
    <rPh sb="0" eb="2">
      <t>トダ</t>
    </rPh>
    <phoneticPr fontId="14"/>
  </si>
  <si>
    <t>【４１．高知県連盟】</t>
    <rPh sb="4" eb="6">
      <t>コウチ</t>
    </rPh>
    <rPh sb="6" eb="7">
      <t>ケン</t>
    </rPh>
    <rPh sb="7" eb="9">
      <t>レンメイ</t>
    </rPh>
    <phoneticPr fontId="7"/>
  </si>
  <si>
    <t>高知農業高等学校</t>
    <rPh sb="0" eb="4">
      <t>コウチノウギョウ</t>
    </rPh>
    <phoneticPr fontId="35"/>
  </si>
  <si>
    <t>783-0024</t>
  </si>
  <si>
    <t>南国市東崎957-1</t>
    <rPh sb="0" eb="3">
      <t>ナンコクシ</t>
    </rPh>
    <rPh sb="3" eb="4">
      <t>ヒガシ</t>
    </rPh>
    <rPh sb="4" eb="5">
      <t>サキ</t>
    </rPh>
    <phoneticPr fontId="24"/>
  </si>
  <si>
    <t>088-863-3155</t>
  </si>
  <si>
    <t>088-863-6209</t>
  </si>
  <si>
    <t>kounou-h@kochinet.ed.jp</t>
    <phoneticPr fontId="14"/>
  </si>
  <si>
    <t>http://www.kochinet.ed.jp/kounou-h/</t>
    <phoneticPr fontId="14"/>
  </si>
  <si>
    <t>塩田　雅彦</t>
    <rPh sb="0" eb="5">
      <t>シオタ　マサヒコ</t>
    </rPh>
    <phoneticPr fontId="14"/>
  </si>
  <si>
    <t>川村　天理</t>
    <rPh sb="0" eb="5">
      <t>カワムラ　タカヨシ</t>
    </rPh>
    <phoneticPr fontId="14"/>
  </si>
  <si>
    <t>中西　瞳矢</t>
    <rPh sb="0" eb="5">
      <t>ナカニシ　トウヤ</t>
    </rPh>
    <phoneticPr fontId="14"/>
  </si>
  <si>
    <t>春野高等学校</t>
    <rPh sb="0" eb="2">
      <t>ハルノ</t>
    </rPh>
    <phoneticPr fontId="35"/>
  </si>
  <si>
    <t>781-0303</t>
  </si>
  <si>
    <t>高知市春野町弘岡下3860</t>
    <rPh sb="0" eb="3">
      <t>コウチシ</t>
    </rPh>
    <rPh sb="3" eb="6">
      <t>ハルノチョウ</t>
    </rPh>
    <rPh sb="6" eb="8">
      <t>ヒロオカ</t>
    </rPh>
    <rPh sb="8" eb="9">
      <t>シタ</t>
    </rPh>
    <phoneticPr fontId="24"/>
  </si>
  <si>
    <t>088-894-2308</t>
  </si>
  <si>
    <t>088-894-2907</t>
  </si>
  <si>
    <t>haruno-h@kochinet.ed.jp</t>
  </si>
  <si>
    <t>http://www.kochinet.ed.jp/haruno-h/</t>
  </si>
  <si>
    <t>藤田　優子</t>
    <rPh sb="0" eb="5">
      <t>フジタ　ユウコ</t>
    </rPh>
    <phoneticPr fontId="14"/>
  </si>
  <si>
    <t>小川　雅司</t>
    <rPh sb="0" eb="5">
      <t>オガワ　マサシ</t>
    </rPh>
    <phoneticPr fontId="14"/>
  </si>
  <si>
    <t>大久保　川里</t>
    <rPh sb="0" eb="6">
      <t>オオクボ　センリ</t>
    </rPh>
    <phoneticPr fontId="14"/>
  </si>
  <si>
    <t>幡多農業高等学校</t>
    <rPh sb="0" eb="2">
      <t>ハタノウギョウ</t>
    </rPh>
    <phoneticPr fontId="35"/>
  </si>
  <si>
    <t>787-0010</t>
  </si>
  <si>
    <t>四万十市古津賀3711</t>
    <rPh sb="0" eb="4">
      <t>シマントシ</t>
    </rPh>
    <rPh sb="4" eb="7">
      <t>コツカ</t>
    </rPh>
    <phoneticPr fontId="24"/>
  </si>
  <si>
    <t>0880-34-2166</t>
  </si>
  <si>
    <t>0880-35-6335</t>
  </si>
  <si>
    <t>hatanogyo-h@kochinet.ed.jp</t>
  </si>
  <si>
    <t>http://www.kochinet.ed.jp/hatanogyo-h/</t>
  </si>
  <si>
    <t>髙橋　正英</t>
    <rPh sb="0" eb="5">
      <t>タカハシ　マサヒデ</t>
    </rPh>
    <phoneticPr fontId="14"/>
  </si>
  <si>
    <t>佐々木　奈美</t>
    <rPh sb="0" eb="6">
      <t>ササキ　　　　　　ナミ</t>
    </rPh>
    <phoneticPr fontId="14"/>
  </si>
  <si>
    <t>安田　詩菜</t>
    <rPh sb="0" eb="5">
      <t>ヤスダ　シイナ</t>
    </rPh>
    <phoneticPr fontId="14"/>
  </si>
  <si>
    <t>高知追手前高等学校　吾北分校</t>
    <rPh sb="0" eb="2">
      <t>コウチ</t>
    </rPh>
    <rPh sb="2" eb="5">
      <t>オオテマエ</t>
    </rPh>
    <rPh sb="10" eb="12">
      <t>ゴホク</t>
    </rPh>
    <phoneticPr fontId="35"/>
  </si>
  <si>
    <t>分</t>
    <rPh sb="0" eb="1">
      <t>ブン</t>
    </rPh>
    <phoneticPr fontId="24"/>
  </si>
  <si>
    <t>781-2401</t>
  </si>
  <si>
    <t>吾川郡いの町上八川甲2075-1</t>
    <rPh sb="0" eb="3">
      <t>アガワグン</t>
    </rPh>
    <rPh sb="5" eb="6">
      <t>チョウ</t>
    </rPh>
    <rPh sb="6" eb="7">
      <t>ウエ</t>
    </rPh>
    <rPh sb="7" eb="8">
      <t>ハチ</t>
    </rPh>
    <rPh sb="8" eb="9">
      <t>カワ</t>
    </rPh>
    <rPh sb="9" eb="10">
      <t>コウ</t>
    </rPh>
    <phoneticPr fontId="24"/>
  </si>
  <si>
    <t>088-867-2811</t>
  </si>
  <si>
    <t>088-867-3508</t>
  </si>
  <si>
    <t>gohoku-h@kochinet.ed.jp</t>
  </si>
  <si>
    <t>http://www.kochinet.ed.jp/gohoku-h/</t>
  </si>
  <si>
    <t>谷村　孝二</t>
    <rPh sb="0" eb="5">
      <t>タニムラ　コウジ</t>
    </rPh>
    <phoneticPr fontId="14"/>
  </si>
  <si>
    <t>松岡　秀和</t>
    <rPh sb="0" eb="5">
      <t>マツオカ　ヒデカズ</t>
    </rPh>
    <phoneticPr fontId="14"/>
  </si>
  <si>
    <t>山田　将也</t>
    <rPh sb="0" eb="5">
      <t>ヤマダ　マサヤ</t>
    </rPh>
    <phoneticPr fontId="14"/>
  </si>
  <si>
    <t>梼原高等学校</t>
    <rPh sb="0" eb="2">
      <t>ユスハラ</t>
    </rPh>
    <phoneticPr fontId="35"/>
  </si>
  <si>
    <t>785-0610</t>
  </si>
  <si>
    <t>高岡郡梼原町梼原1262</t>
    <rPh sb="0" eb="3">
      <t>タカオカグン</t>
    </rPh>
    <rPh sb="3" eb="6">
      <t>ユスハラチョウ</t>
    </rPh>
    <rPh sb="6" eb="8">
      <t>ユスハラ</t>
    </rPh>
    <phoneticPr fontId="24"/>
  </si>
  <si>
    <t>0889-65-0181</t>
  </si>
  <si>
    <t>0889-65-0172</t>
  </si>
  <si>
    <t>yusuhara-h@kochinet.ed.jp</t>
  </si>
  <si>
    <t>http://www.kochinet.ed.jp/yusuhara-h/</t>
  </si>
  <si>
    <t>足立　昇</t>
    <rPh sb="0" eb="4">
      <t>アダチ　ノボル</t>
    </rPh>
    <phoneticPr fontId="14"/>
  </si>
  <si>
    <t>深木　敏秀</t>
    <rPh sb="0" eb="5">
      <t>フカキ　トシヒデ</t>
    </rPh>
    <phoneticPr fontId="14"/>
  </si>
  <si>
    <t>松田　千咲都</t>
    <rPh sb="0" eb="6">
      <t>マツダ　　チサト</t>
    </rPh>
    <phoneticPr fontId="14"/>
  </si>
  <si>
    <t>【４２．福岡県連盟】</t>
    <rPh sb="4" eb="6">
      <t>フクオカ</t>
    </rPh>
    <rPh sb="6" eb="7">
      <t>ケン</t>
    </rPh>
    <rPh sb="7" eb="9">
      <t>レンメイ</t>
    </rPh>
    <phoneticPr fontId="7"/>
  </si>
  <si>
    <t>行橋高等学校</t>
    <rPh sb="0" eb="2">
      <t>ユクハシ</t>
    </rPh>
    <phoneticPr fontId="69"/>
  </si>
  <si>
    <t>824-0034</t>
  </si>
  <si>
    <t>行橋市泉中央１丁目17番1号</t>
    <rPh sb="11" eb="12">
      <t>バン</t>
    </rPh>
    <rPh sb="13" eb="14">
      <t>ゴウ</t>
    </rPh>
    <phoneticPr fontId="70"/>
  </si>
  <si>
    <t>0930-23-0164</t>
  </si>
  <si>
    <t>0930-23-9853</t>
  </si>
  <si>
    <t>info@yukuhashi.fku.ed.jp</t>
  </si>
  <si>
    <t>http://yukuhashi.fku.ed.jp/</t>
  </si>
  <si>
    <t>遠賀高等学校</t>
    <rPh sb="0" eb="2">
      <t>オンガ</t>
    </rPh>
    <phoneticPr fontId="69"/>
  </si>
  <si>
    <t>811-4332</t>
  </si>
  <si>
    <t>遠賀郡遠賀町上別府2110</t>
  </si>
  <si>
    <t>093-293-1225</t>
  </si>
  <si>
    <t>093-293-4314</t>
  </si>
  <si>
    <t>info@onga.fku.ed.jp</t>
  </si>
  <si>
    <t>http://onga.fku.ed.jp/</t>
  </si>
  <si>
    <t>福岡農業高等学校</t>
    <rPh sb="0" eb="4">
      <t>フクオカノウギョウ</t>
    </rPh>
    <phoneticPr fontId="69"/>
  </si>
  <si>
    <t>818-0134</t>
  </si>
  <si>
    <t>太宰府市大佐野250</t>
  </si>
  <si>
    <t>092-924-5031</t>
  </si>
  <si>
    <t>092-928-0740</t>
  </si>
  <si>
    <t>info@fukuoka-agr.fku.ed.jp</t>
  </si>
  <si>
    <t>http://fukuoka-agr.fku.ed.jp/</t>
  </si>
  <si>
    <t>糸島農業高等学校</t>
    <rPh sb="0" eb="4">
      <t>イトシマノウギョウ</t>
    </rPh>
    <phoneticPr fontId="69"/>
  </si>
  <si>
    <t>819-1117</t>
  </si>
  <si>
    <t>糸島市前原西3丁目2番1号</t>
    <phoneticPr fontId="7"/>
  </si>
  <si>
    <t>092-322-2654</t>
  </si>
  <si>
    <t>092-323-5924</t>
  </si>
  <si>
    <t>info@itoshima-ah.fku.ed.jp</t>
  </si>
  <si>
    <t>http://itoshima-ah.fku.ed.jp/</t>
  </si>
  <si>
    <t>久留米筑水高等学校</t>
    <rPh sb="0" eb="5">
      <t>クルメチクスイ</t>
    </rPh>
    <phoneticPr fontId="69"/>
  </si>
  <si>
    <t>839-0817</t>
  </si>
  <si>
    <t>久留米市山川町1493番地</t>
  </si>
  <si>
    <t>0942-43-0461</t>
  </si>
  <si>
    <t>0942-45-0143</t>
  </si>
  <si>
    <t>info@kurumechikusui.fku.ed.jp</t>
  </si>
  <si>
    <t>http://kurumechikusui.fku.ed.jp/</t>
  </si>
  <si>
    <t>八女農業高等学校</t>
    <rPh sb="0" eb="4">
      <t>ヤメノウギョウ</t>
    </rPh>
    <phoneticPr fontId="69"/>
  </si>
  <si>
    <t>834-0031</t>
  </si>
  <si>
    <t>八女市本町2-160</t>
  </si>
  <si>
    <t>0943-23-3175</t>
  </si>
  <si>
    <t>0943-22-7064</t>
  </si>
  <si>
    <t>info@yame-agr.fku.ed.jp</t>
  </si>
  <si>
    <t>http://yame-agr.fku.ed.jp/</t>
  </si>
  <si>
    <t>田川科学技術高等学校</t>
    <rPh sb="0" eb="6">
      <t>タガワカガクギジュツ</t>
    </rPh>
    <phoneticPr fontId="69"/>
  </si>
  <si>
    <t>825-0005</t>
  </si>
  <si>
    <t>田川市糒1900</t>
  </si>
  <si>
    <t>0947-44-1041</t>
  </si>
  <si>
    <t>0947-42-1213</t>
  </si>
  <si>
    <t>info@tagawakagaku.fku.ed.jp</t>
  </si>
  <si>
    <t>http://tagawakagaku.fku.ed.jp/</t>
  </si>
  <si>
    <t>嘉穂総合高等学校</t>
    <rPh sb="0" eb="4">
      <t>カホソウゴウ</t>
    </rPh>
    <phoneticPr fontId="69"/>
  </si>
  <si>
    <t>820-0607</t>
  </si>
  <si>
    <t>嘉穂郡桂川町土師1117-1</t>
  </si>
  <si>
    <t>0948-65-5727</t>
  </si>
  <si>
    <t>0948-65-5720</t>
  </si>
  <si>
    <t>info@kahosogo.fku.ed.jp</t>
  </si>
  <si>
    <t>http://kahosogo.fku.ed.jp/</t>
  </si>
  <si>
    <t>鞍手竜徳高等学校</t>
    <rPh sb="0" eb="4">
      <t>クラテリュウトク</t>
    </rPh>
    <phoneticPr fontId="69"/>
  </si>
  <si>
    <t>823-0001</t>
  </si>
  <si>
    <t xml:space="preserve">宮若市龍徳161番地 </t>
  </si>
  <si>
    <t>0949-22-0466</t>
  </si>
  <si>
    <t>0949-22-1632</t>
  </si>
  <si>
    <t>info@kurateryutoku.fku.ed.jp</t>
  </si>
  <si>
    <t>http://kurateryutoku.fku.ed.jp
/pc/top.html</t>
  </si>
  <si>
    <t>-</t>
    <phoneticPr fontId="14"/>
  </si>
  <si>
    <t>朝倉光陽高等学校</t>
    <rPh sb="0" eb="4">
      <t>アサクラコウヨウ</t>
    </rPh>
    <phoneticPr fontId="69"/>
  </si>
  <si>
    <t>838-1513</t>
  </si>
  <si>
    <t>朝倉市杷木古賀1765</t>
  </si>
  <si>
    <t>0946-62-1417</t>
  </si>
  <si>
    <t>0946-62-1068</t>
  </si>
  <si>
    <t>info@asakurakoyo.fku.ed.jp</t>
  </si>
  <si>
    <t>http://asakurakoyo.fku.ed.jp/</t>
  </si>
  <si>
    <t>【43．佐賀県連盟】</t>
    <rPh sb="4" eb="6">
      <t>サガ</t>
    </rPh>
    <rPh sb="6" eb="7">
      <t>ケン</t>
    </rPh>
    <rPh sb="7" eb="9">
      <t>レンメイ</t>
    </rPh>
    <phoneticPr fontId="7"/>
  </si>
  <si>
    <t>唐津南高等学校</t>
    <rPh sb="0" eb="2">
      <t>カラツ</t>
    </rPh>
    <rPh sb="2" eb="3">
      <t>ミナミ</t>
    </rPh>
    <phoneticPr fontId="35"/>
  </si>
  <si>
    <t>847-0824</t>
  </si>
  <si>
    <t>唐津市神田字堤2629-1</t>
  </si>
  <si>
    <t>0955-72-4123</t>
  </si>
  <si>
    <t>0955-70-1023</t>
  </si>
  <si>
    <t>karatsuminamikoukou@education.saga.jp</t>
    <phoneticPr fontId="14"/>
  </si>
  <si>
    <t>https://www.education.saga.jp/hp/karatuminamikoukou/</t>
    <phoneticPr fontId="14"/>
  </si>
  <si>
    <t>江島　博文</t>
    <rPh sb="0" eb="2">
      <t>エジマ</t>
    </rPh>
    <rPh sb="3" eb="5">
      <t>ヒロフミ</t>
    </rPh>
    <phoneticPr fontId="14"/>
  </si>
  <si>
    <t>古賀佐知子</t>
    <rPh sb="0" eb="2">
      <t>コガ</t>
    </rPh>
    <rPh sb="2" eb="5">
      <t>サチコ</t>
    </rPh>
    <phoneticPr fontId="14"/>
  </si>
  <si>
    <t>小宮　妃奈</t>
    <rPh sb="0" eb="2">
      <t>コミヤ</t>
    </rPh>
    <rPh sb="3" eb="5">
      <t>ヒナ</t>
    </rPh>
    <phoneticPr fontId="14"/>
  </si>
  <si>
    <t>佐賀農業高等学校</t>
    <rPh sb="0" eb="2">
      <t>サガ</t>
    </rPh>
    <rPh sb="2" eb="4">
      <t>ノウギョウ</t>
    </rPh>
    <phoneticPr fontId="35"/>
  </si>
  <si>
    <t>849-1112</t>
  </si>
  <si>
    <t>杵島郡白石町大字福田1660</t>
  </si>
  <si>
    <t>0952-84-2611</t>
  </si>
  <si>
    <t>0952-71-5009</t>
  </si>
  <si>
    <t>saganougyoukoukou@education.saga.jp</t>
  </si>
  <si>
    <t>https://www.education.saga.jp/hp/saganougyoukoukou/</t>
  </si>
  <si>
    <t>外戸口　良文</t>
    <rPh sb="0" eb="3">
      <t>ケトグチ</t>
    </rPh>
    <rPh sb="4" eb="6">
      <t>ヨシフミ</t>
    </rPh>
    <phoneticPr fontId="14"/>
  </si>
  <si>
    <t>村橋　雅之</t>
    <rPh sb="0" eb="2">
      <t>ムラハシ</t>
    </rPh>
    <rPh sb="3" eb="5">
      <t>マサユキ</t>
    </rPh>
    <phoneticPr fontId="14"/>
  </si>
  <si>
    <t>木原　ゆう</t>
    <rPh sb="0" eb="2">
      <t>キハラ</t>
    </rPh>
    <phoneticPr fontId="14"/>
  </si>
  <si>
    <t>高志館高等学校</t>
    <rPh sb="0" eb="2">
      <t>コウシ</t>
    </rPh>
    <rPh sb="2" eb="3">
      <t>カン</t>
    </rPh>
    <phoneticPr fontId="35"/>
  </si>
  <si>
    <t>840-0201</t>
  </si>
  <si>
    <t>佐賀市大和町尼寺1698</t>
  </si>
  <si>
    <t>0952-62-1331</t>
  </si>
  <si>
    <t>0952-51-2008</t>
  </si>
  <si>
    <t>koushikankoukou@education.saga.jp</t>
  </si>
  <si>
    <t>https://www.education.saga.jp/hp/koushikankoukou/</t>
  </si>
  <si>
    <t>松雪　誉</t>
    <rPh sb="0" eb="2">
      <t>マツユキ</t>
    </rPh>
    <rPh sb="3" eb="4">
      <t>ホマレ</t>
    </rPh>
    <phoneticPr fontId="14"/>
  </si>
  <si>
    <t>森田　裕介</t>
    <rPh sb="0" eb="2">
      <t>モリタ</t>
    </rPh>
    <rPh sb="3" eb="5">
      <t>ユウスケ</t>
    </rPh>
    <phoneticPr fontId="14"/>
  </si>
  <si>
    <t>松尾　祥子</t>
    <rPh sb="0" eb="2">
      <t>マツオ</t>
    </rPh>
    <rPh sb="3" eb="5">
      <t>ショウコ</t>
    </rPh>
    <phoneticPr fontId="14"/>
  </si>
  <si>
    <t>伊万里実業高等学校</t>
    <rPh sb="0" eb="3">
      <t>イマリ</t>
    </rPh>
    <rPh sb="3" eb="5">
      <t>ジツギョウ</t>
    </rPh>
    <phoneticPr fontId="35"/>
  </si>
  <si>
    <t>848-0035</t>
  </si>
  <si>
    <t>伊万里市二里町大里乙1414</t>
  </si>
  <si>
    <t>0955-23-4138</t>
  </si>
  <si>
    <t>0955-20-1002</t>
  </si>
  <si>
    <t>imarijitsugyoukoukou@education.saga.jp</t>
  </si>
  <si>
    <t>https://www.education.saga.jp/hp/imarijitsugyoukoukou/</t>
  </si>
  <si>
    <t>三原　聖子</t>
    <rPh sb="0" eb="2">
      <t>ミハラ</t>
    </rPh>
    <rPh sb="3" eb="5">
      <t>セイコ</t>
    </rPh>
    <phoneticPr fontId="14"/>
  </si>
  <si>
    <t>田中　裕</t>
    <rPh sb="0" eb="2">
      <t>タナカ</t>
    </rPh>
    <rPh sb="3" eb="4">
      <t>ユタカ</t>
    </rPh>
    <phoneticPr fontId="14"/>
  </si>
  <si>
    <t>森田　小春</t>
    <rPh sb="0" eb="2">
      <t>モリタ</t>
    </rPh>
    <rPh sb="3" eb="5">
      <t>コハル</t>
    </rPh>
    <phoneticPr fontId="14"/>
  </si>
  <si>
    <t>【44．長崎県連盟】</t>
    <rPh sb="4" eb="6">
      <t>ナガサキ</t>
    </rPh>
    <rPh sb="6" eb="7">
      <t>ケン</t>
    </rPh>
    <rPh sb="7" eb="9">
      <t>レンメイ</t>
    </rPh>
    <phoneticPr fontId="7"/>
  </si>
  <si>
    <t>島原農業高等学校</t>
    <rPh sb="0" eb="4">
      <t>シマバラノウギョウ</t>
    </rPh>
    <phoneticPr fontId="17"/>
  </si>
  <si>
    <t>855-0075</t>
  </si>
  <si>
    <t>島原市下折橋町4520</t>
  </si>
  <si>
    <t>0957-62-5125</t>
  </si>
  <si>
    <t>0957-63-2289</t>
  </si>
  <si>
    <t xml:space="preserve">simano_ffj@news.ed.jp   </t>
    <phoneticPr fontId="14"/>
  </si>
  <si>
    <t xml:space="preserve">http://www.news.ed.jp/shimabara-ah </t>
    <phoneticPr fontId="14"/>
  </si>
  <si>
    <t>森　武晴</t>
    <rPh sb="0" eb="1">
      <t>モリ</t>
    </rPh>
    <rPh sb="2" eb="4">
      <t>タケハル</t>
    </rPh>
    <phoneticPr fontId="13"/>
  </si>
  <si>
    <t>増本　雅也</t>
    <rPh sb="0" eb="2">
      <t>マスモト</t>
    </rPh>
    <rPh sb="3" eb="5">
      <t>マサヤ</t>
    </rPh>
    <phoneticPr fontId="13"/>
  </si>
  <si>
    <t>片岡　拓海</t>
    <rPh sb="0" eb="2">
      <t>カタオカ</t>
    </rPh>
    <rPh sb="3" eb="5">
      <t>タクミ</t>
    </rPh>
    <phoneticPr fontId="14"/>
  </si>
  <si>
    <t xml:space="preserve">諫早農業高等学校 </t>
    <rPh sb="0" eb="4">
      <t>イサハヤノウギョウ</t>
    </rPh>
    <phoneticPr fontId="17"/>
  </si>
  <si>
    <t>854-0043</t>
  </si>
  <si>
    <t>諫早市立石町1003</t>
  </si>
  <si>
    <t>0957-22-0050</t>
  </si>
  <si>
    <t>0957-22-2825</t>
  </si>
  <si>
    <t>kanno_ffj@news.ed.jp</t>
  </si>
  <si>
    <t>http://www.news.ed.jp/isahaya-sh/</t>
  </si>
  <si>
    <t>前田　達彦</t>
    <rPh sb="0" eb="2">
      <t>マエダ</t>
    </rPh>
    <rPh sb="3" eb="5">
      <t>タツヒコ</t>
    </rPh>
    <phoneticPr fontId="13"/>
  </si>
  <si>
    <t>鎌田　則幸</t>
    <rPh sb="0" eb="2">
      <t>カマタ</t>
    </rPh>
    <rPh sb="3" eb="4">
      <t>ノリ</t>
    </rPh>
    <rPh sb="4" eb="5">
      <t>ユキ</t>
    </rPh>
    <phoneticPr fontId="14"/>
  </si>
  <si>
    <t>秀嶋　亜依</t>
    <rPh sb="0" eb="2">
      <t>ヒデシマ</t>
    </rPh>
    <rPh sb="3" eb="5">
      <t>アイ</t>
    </rPh>
    <phoneticPr fontId="14"/>
  </si>
  <si>
    <t>西彼農業高等学校</t>
    <rPh sb="0" eb="4">
      <t>セイヒノウギョウ</t>
    </rPh>
    <phoneticPr fontId="17"/>
  </si>
  <si>
    <t>851-3304</t>
  </si>
  <si>
    <t>西海市西彼町上岳郷323</t>
  </si>
  <si>
    <t>0959-27-0169</t>
  </si>
  <si>
    <t>0959-27-1132</t>
  </si>
  <si>
    <t>seino_ffj@news.ed.jp</t>
  </si>
  <si>
    <t>http://www.news.ed.jp/seihi-ah/</t>
  </si>
  <si>
    <t>市丸　智基</t>
    <rPh sb="0" eb="2">
      <t>イチマル</t>
    </rPh>
    <rPh sb="3" eb="5">
      <t>トシキ</t>
    </rPh>
    <phoneticPr fontId="13"/>
  </si>
  <si>
    <t>藤田　隆盛</t>
    <rPh sb="0" eb="2">
      <t>フジタ</t>
    </rPh>
    <rPh sb="3" eb="5">
      <t>タカモリ</t>
    </rPh>
    <phoneticPr fontId="13"/>
  </si>
  <si>
    <t>藤田　大空</t>
    <rPh sb="0" eb="2">
      <t>フジタ</t>
    </rPh>
    <rPh sb="3" eb="5">
      <t>オオスケ</t>
    </rPh>
    <phoneticPr fontId="14"/>
  </si>
  <si>
    <t>大村城南高等学校</t>
    <rPh sb="0" eb="4">
      <t>オオムラジョウナン</t>
    </rPh>
    <phoneticPr fontId="17"/>
  </si>
  <si>
    <t>856-0835</t>
  </si>
  <si>
    <t>大村市久原1-416</t>
  </si>
  <si>
    <t>0957-54-3121</t>
  </si>
  <si>
    <t>0957-27-3056</t>
  </si>
  <si>
    <t>johnan_ffj@news.ed.jp</t>
  </si>
  <si>
    <t>http://www.news.ed.jp/jounan-h/</t>
  </si>
  <si>
    <t>中小路　尚也</t>
    <rPh sb="0" eb="3">
      <t>ナカコウジ</t>
    </rPh>
    <rPh sb="4" eb="6">
      <t>ナオヤ</t>
    </rPh>
    <phoneticPr fontId="13"/>
  </si>
  <si>
    <t>中道  和也</t>
    <rPh sb="0" eb="2">
      <t>ナカミチ</t>
    </rPh>
    <rPh sb="4" eb="6">
      <t>カズヤ</t>
    </rPh>
    <phoneticPr fontId="13"/>
  </si>
  <si>
    <t>松下　友哉</t>
    <rPh sb="0" eb="2">
      <t>マツシタ</t>
    </rPh>
    <rPh sb="3" eb="4">
      <t>トモ</t>
    </rPh>
    <rPh sb="4" eb="5">
      <t>ヤ</t>
    </rPh>
    <phoneticPr fontId="14"/>
  </si>
  <si>
    <t>北松農業高等学校</t>
    <rPh sb="0" eb="4">
      <t>ホクショウノウギョウ</t>
    </rPh>
    <phoneticPr fontId="17"/>
  </si>
  <si>
    <t>859-4824</t>
  </si>
  <si>
    <t>平戸市田平町小手田免54-1</t>
  </si>
  <si>
    <t>0950-57-0512</t>
  </si>
  <si>
    <t>0950-57-0298</t>
  </si>
  <si>
    <t>hokuno_ffj@news.ed.jp</t>
  </si>
  <si>
    <t>http://www.news.ed.jp/hokusho-ah/mobile/</t>
  </si>
  <si>
    <t>甲斐　毅彦</t>
    <rPh sb="0" eb="2">
      <t>カイ</t>
    </rPh>
    <rPh sb="3" eb="5">
      <t>タケヒコ</t>
    </rPh>
    <phoneticPr fontId="13"/>
  </si>
  <si>
    <t>亀山　大輔</t>
    <rPh sb="0" eb="2">
      <t>カメヤマ</t>
    </rPh>
    <rPh sb="3" eb="5">
      <t>ダイスケ</t>
    </rPh>
    <phoneticPr fontId="13"/>
  </si>
  <si>
    <t>眞浦　七海</t>
    <rPh sb="0" eb="2">
      <t>マウラ</t>
    </rPh>
    <rPh sb="3" eb="5">
      <t>ナナミ</t>
    </rPh>
    <phoneticPr fontId="14"/>
  </si>
  <si>
    <t>【45．熊本県連盟】</t>
    <rPh sb="4" eb="6">
      <t>クマモト</t>
    </rPh>
    <rPh sb="6" eb="7">
      <t>ケン</t>
    </rPh>
    <rPh sb="7" eb="9">
      <t>レンメイ</t>
    </rPh>
    <phoneticPr fontId="7"/>
  </si>
  <si>
    <t>869-5431</t>
  </si>
  <si>
    <t>葦北郡芦北町乙千屋20-2</t>
  </si>
  <si>
    <t>0966-82-2034</t>
  </si>
  <si>
    <t>0966-82-5606</t>
  </si>
  <si>
    <t xml:space="preserve">ashikita-h＠pref.kumamoto.lg.JP </t>
    <phoneticPr fontId="5"/>
  </si>
  <si>
    <t>http://sh.higo.ed.jp/ashikita/</t>
  </si>
  <si>
    <t>草野　貴光</t>
    <rPh sb="0" eb="5">
      <t>クサノ　タカミツ</t>
    </rPh>
    <phoneticPr fontId="13" alignment="distributed"/>
  </si>
  <si>
    <t>上田　竜治</t>
    <rPh sb="0" eb="5">
      <t>ウエダ　リュウジ</t>
    </rPh>
    <phoneticPr fontId="33"/>
  </si>
  <si>
    <t>池田　健真</t>
    <rPh sb="0" eb="5">
      <t>イケダ　ケンシン</t>
    </rPh>
    <phoneticPr fontId="13"/>
  </si>
  <si>
    <t>863-0002</t>
  </si>
  <si>
    <t>天草市本渡町本戸馬場495</t>
  </si>
  <si>
    <t>0969-23-2141</t>
  </si>
  <si>
    <t>0969-23-0784</t>
  </si>
  <si>
    <t>amakusatakushin-h@pref.kumamoto.lg.jp</t>
  </si>
  <si>
    <t>https://sh.higo.ed.jp/amakusatakushin/</t>
  </si>
  <si>
    <t>鬼塚　博光</t>
    <rPh sb="0" eb="5">
      <t>オニヅカ　ヒロミツ</t>
    </rPh>
    <phoneticPr fontId="29"/>
  </si>
  <si>
    <t>森山　大士</t>
    <rPh sb="0" eb="5">
      <t>モリヤマ　ダイシ</t>
    </rPh>
    <phoneticPr fontId="29"/>
  </si>
  <si>
    <t>中村　愛華</t>
    <rPh sb="0" eb="5">
      <t>ナカムラ　アイカ</t>
    </rPh>
    <phoneticPr fontId="29"/>
  </si>
  <si>
    <t>869-1235</t>
  </si>
  <si>
    <t>菊池郡大津町室1782</t>
  </si>
  <si>
    <t>096-293-2055</t>
  </si>
  <si>
    <t>096-294-0691</t>
  </si>
  <si>
    <t>syouyou-h@pref.kumamoto.lg.jp</t>
  </si>
  <si>
    <t>http://sakura1.higo.ed.jp/sh/shoyosh/</t>
  </si>
  <si>
    <t>古閑　千尋</t>
    <rPh sb="0" eb="5">
      <t>コガ　チヒロ</t>
    </rPh>
    <phoneticPr fontId="29"/>
  </si>
  <si>
    <t>井上　優</t>
    <rPh sb="0" eb="2">
      <t>イノウエ</t>
    </rPh>
    <rPh sb="3" eb="4">
      <t>マサル</t>
    </rPh>
    <phoneticPr fontId="33"/>
  </si>
  <si>
    <t>串山　七海</t>
    <rPh sb="0" eb="5">
      <t>クシヤマ　ナナミ</t>
    </rPh>
    <phoneticPr fontId="13"/>
  </si>
  <si>
    <t>861-0331</t>
  </si>
  <si>
    <t>山鹿市鹿本町来民2055</t>
  </si>
  <si>
    <t>0968-46-3101</t>
  </si>
  <si>
    <t>0968-46-5855</t>
  </si>
  <si>
    <t>kamoto-ah@pref.kumamoto.lg.jp</t>
  </si>
  <si>
    <t>http://sakura1.higo.ed.jp/sh/kamotono/</t>
  </si>
  <si>
    <t>嶋田　泰介</t>
    <rPh sb="0" eb="5">
      <t>シマダ　タイスケ</t>
    </rPh>
    <phoneticPr fontId="13" alignment="distributed"/>
  </si>
  <si>
    <t>宮嵜　正浩</t>
    <rPh sb="0" eb="5">
      <t>ミヤザキ　マサヒロ</t>
    </rPh>
    <phoneticPr fontId="33"/>
  </si>
  <si>
    <t>仲村渠　希輝</t>
    <rPh sb="0" eb="6">
      <t>ナカンダカリ　キキ</t>
    </rPh>
    <phoneticPr fontId="13"/>
  </si>
  <si>
    <t>861-1201</t>
  </si>
  <si>
    <t>菊池市泗水町吉富250番地</t>
  </si>
  <si>
    <t>0968-38-2621</t>
  </si>
  <si>
    <t>0968-38-6707</t>
  </si>
  <si>
    <t>kikuchi-ah@pref.kumamoto.lg.jp</t>
  </si>
  <si>
    <t>http://sh.higo.ed.jp/kikuno/</t>
  </si>
  <si>
    <t>石川　正</t>
    <rPh sb="0" eb="4">
      <t>イシカワ　タダシ</t>
    </rPh>
    <phoneticPr fontId="29"/>
  </si>
  <si>
    <t>宮﨑　博之</t>
    <rPh sb="0" eb="5">
      <t>ミヤザキ　ヒロユキ</t>
    </rPh>
    <phoneticPr fontId="33"/>
  </si>
  <si>
    <t>梅木　朝彌香</t>
    <rPh sb="0" eb="6">
      <t>ウメキ　アヤカ</t>
    </rPh>
    <phoneticPr fontId="29"/>
  </si>
  <si>
    <t>868-0422</t>
  </si>
  <si>
    <t>球磨郡あさぎり町上北310</t>
  </si>
  <si>
    <t>0966-45-1131</t>
  </si>
  <si>
    <t>0966-45-0466</t>
  </si>
  <si>
    <t>nanryou-h@pref.kumamoto.lg.jp</t>
  </si>
  <si>
    <t>http://sh.higo.ed.jp/nanryou/</t>
  </si>
  <si>
    <t>増村　健治</t>
    <rPh sb="0" eb="5">
      <t>マスムラ　ケンジ</t>
    </rPh>
    <phoneticPr fontId="29"/>
  </si>
  <si>
    <t>山下　良</t>
    <rPh sb="0" eb="4">
      <t>ヤマシタ　リョウ</t>
    </rPh>
    <phoneticPr fontId="33"/>
  </si>
  <si>
    <t>西田　莉音</t>
    <rPh sb="0" eb="5">
      <t>ニシダ　リオン</t>
    </rPh>
    <phoneticPr fontId="29"/>
  </si>
  <si>
    <t>861-4105</t>
  </si>
  <si>
    <t>熊本市南区元三町5-1-1</t>
    <rPh sb="3" eb="4">
      <t>ミナミ</t>
    </rPh>
    <rPh sb="4" eb="5">
      <t>ク</t>
    </rPh>
    <phoneticPr fontId="17"/>
  </si>
  <si>
    <t>096-357-8800</t>
  </si>
  <si>
    <t>096-357-6699</t>
  </si>
  <si>
    <t>kumamoto-ah@pref.kumamoto.lg.jp</t>
  </si>
  <si>
    <t>http://sakura1.higo.ed.jp/sh/kumanou/</t>
  </si>
  <si>
    <t>田畑　淳一</t>
    <rPh sb="0" eb="5">
      <t>タバタ　ジュンイチ</t>
    </rPh>
    <phoneticPr fontId="13" alignment="distributed"/>
  </si>
  <si>
    <t>西　倫太朗</t>
    <rPh sb="0" eb="5">
      <t>ニシ　リンタロウ</t>
    </rPh>
    <phoneticPr fontId="33"/>
  </si>
  <si>
    <t>北山　雄大</t>
    <rPh sb="0" eb="5">
      <t>キタヤマ　タケヒロ</t>
    </rPh>
    <phoneticPr fontId="13"/>
  </si>
  <si>
    <t>865-0061</t>
  </si>
  <si>
    <t>玉名市立願寺247</t>
  </si>
  <si>
    <t>0968-73-2123</t>
  </si>
  <si>
    <t>0968-74-4101</t>
  </si>
  <si>
    <t>hokuryou-h@pref.kumamoto.lg.jp</t>
  </si>
  <si>
    <t>http://sh.higo.ed.jp/hokuryo/</t>
  </si>
  <si>
    <t>堀川　丞美</t>
    <rPh sb="0" eb="5">
      <t>ホリカワ　ツグミ</t>
    </rPh>
    <phoneticPr fontId="29"/>
  </si>
  <si>
    <t>松本　義史</t>
    <rPh sb="0" eb="5">
      <t>マツモト　ヨシフミ</t>
    </rPh>
    <phoneticPr fontId="33"/>
  </si>
  <si>
    <t>緒方　翼</t>
    <rPh sb="0" eb="4">
      <t>オガタ　ツバサ</t>
    </rPh>
    <phoneticPr fontId="13"/>
  </si>
  <si>
    <t>869-4201</t>
  </si>
  <si>
    <t>八代市鏡町鏡村129</t>
  </si>
  <si>
    <t>0965-52-0076</t>
  </si>
  <si>
    <t>0965-52-5048</t>
  </si>
  <si>
    <t>yatsushiro-ah@pref.kumamoto.lg.jp</t>
  </si>
  <si>
    <t>http://sh.higo.ed.jp/yatsuno/</t>
  </si>
  <si>
    <t>橋口　英伸</t>
    <rPh sb="0" eb="5">
      <t>ハシグチ　ヒデノブ</t>
    </rPh>
    <phoneticPr fontId="33"/>
  </si>
  <si>
    <t>霍田　博文</t>
    <rPh sb="0" eb="5">
      <t>ツルタ　ヒロフミ</t>
    </rPh>
    <phoneticPr fontId="33"/>
  </si>
  <si>
    <t>山村　愛里</t>
    <rPh sb="0" eb="5">
      <t>ヤマムラ　エリ</t>
    </rPh>
    <phoneticPr fontId="33"/>
  </si>
  <si>
    <t>分</t>
  </si>
  <si>
    <t>869-4401</t>
  </si>
  <si>
    <t>八代市泉町柿迫3636番地</t>
  </si>
  <si>
    <t>0965-67-2012</t>
  </si>
  <si>
    <t>0965-67-3503</t>
  </si>
  <si>
    <t>yatsushiro-ah-izumi@pref.kumamoto.lg.jp</t>
  </si>
  <si>
    <t>http://sh.higo.ed.jp/yatuizu/</t>
  </si>
  <si>
    <t>中原　武徳</t>
    <rPh sb="0" eb="2">
      <t>ナカハラ</t>
    </rPh>
    <rPh sb="3" eb="5">
      <t>タケノリ</t>
    </rPh>
    <phoneticPr fontId="33"/>
  </si>
  <si>
    <t>池田　舞</t>
    <rPh sb="0" eb="4">
      <t>イケダ　マイ</t>
    </rPh>
    <phoneticPr fontId="33"/>
  </si>
  <si>
    <t>861-3515</t>
  </si>
  <si>
    <t>上益城郡山都町城平954</t>
  </si>
  <si>
    <t>0967-72-0024</t>
  </si>
  <si>
    <t>0967-73-1030</t>
  </si>
  <si>
    <t>yabe-h@pref.kumamoto.lg.jp</t>
  </si>
  <si>
    <t>http://sh.higo.ed.jp/yabesh/</t>
  </si>
  <si>
    <t>緒方　宏樹</t>
    <rPh sb="0" eb="5">
      <t>オガタ　コウキ</t>
    </rPh>
    <phoneticPr fontId="29"/>
  </si>
  <si>
    <t>下西　浩幸</t>
    <rPh sb="0" eb="5">
      <t>シタニシ　ヒロユキ</t>
    </rPh>
    <phoneticPr fontId="33"/>
  </si>
  <si>
    <t>坂本　功輔</t>
    <rPh sb="0" eb="5">
      <t>サカモト　コウスケ</t>
    </rPh>
    <phoneticPr fontId="33"/>
  </si>
  <si>
    <t>869-2612</t>
  </si>
  <si>
    <t>阿蘇市一の宮町宮地4131</t>
  </si>
  <si>
    <t>0967-22-0045</t>
  </si>
  <si>
    <t>0967-22-5161</t>
  </si>
  <si>
    <t>asochuuou-h@pref.kumamoto.lg.jp</t>
  </si>
  <si>
    <t>http://sh.higo.ed.jp/asochuohs/</t>
  </si>
  <si>
    <t>米村　祐輔</t>
    <rPh sb="0" eb="5">
      <t>ヨネムラ　ユウスケ</t>
    </rPh>
    <phoneticPr fontId="33" alignment="center"/>
  </si>
  <si>
    <t>中村　弘美</t>
    <rPh sb="0" eb="5">
      <t>ナカムラ　ヒロミ</t>
    </rPh>
    <phoneticPr fontId="33"/>
  </si>
  <si>
    <t>宮本　陽斗</t>
    <rPh sb="0" eb="5">
      <t>ミヤモト　アキト</t>
    </rPh>
    <phoneticPr fontId="33"/>
  </si>
  <si>
    <t>【46．大分県連盟】</t>
    <rPh sb="4" eb="6">
      <t>オオイタ</t>
    </rPh>
    <rPh sb="6" eb="7">
      <t>ケン</t>
    </rPh>
    <rPh sb="7" eb="9">
      <t>レンメイ</t>
    </rPh>
    <phoneticPr fontId="7"/>
  </si>
  <si>
    <t>873-0503</t>
  </si>
  <si>
    <t>国東市国東町鶴川1974</t>
    <rPh sb="0" eb="3">
      <t>クニサキシ</t>
    </rPh>
    <phoneticPr fontId="7"/>
  </si>
  <si>
    <t>0978-72-1325</t>
  </si>
  <si>
    <t>0978-72-1324</t>
  </si>
  <si>
    <t>a32030@oen.ed.jp</t>
    <phoneticPr fontId="14"/>
  </si>
  <si>
    <t>http://kou.oita-ed.jp/kunisaki/</t>
    <phoneticPr fontId="14"/>
  </si>
  <si>
    <t>小田　雅彦</t>
    <rPh sb="0" eb="2">
      <t>オダ</t>
    </rPh>
    <rPh sb="3" eb="5">
      <t>マサヒコ</t>
    </rPh>
    <phoneticPr fontId="2"/>
  </si>
  <si>
    <t>三浦　健二</t>
    <rPh sb="0" eb="2">
      <t>ミウラ</t>
    </rPh>
    <rPh sb="3" eb="5">
      <t>ケンジ</t>
    </rPh>
    <phoneticPr fontId="21"/>
  </si>
  <si>
    <t>河野 匠哉</t>
    <phoneticPr fontId="14"/>
  </si>
  <si>
    <t>879-1504</t>
  </si>
  <si>
    <t>速見郡日出町大字大神1396番地43</t>
    <rPh sb="0" eb="3">
      <t>ハヤミグン</t>
    </rPh>
    <rPh sb="3" eb="6">
      <t>ヒジマチ</t>
    </rPh>
    <rPh sb="6" eb="8">
      <t>オオアザ</t>
    </rPh>
    <rPh sb="8" eb="10">
      <t>オオガ</t>
    </rPh>
    <rPh sb="14" eb="16">
      <t>バンチ</t>
    </rPh>
    <phoneticPr fontId="7"/>
  </si>
  <si>
    <t>0977-72-2855</t>
  </si>
  <si>
    <t>0977-72-2655</t>
  </si>
  <si>
    <t>a32090@oen.ed.jp</t>
  </si>
  <si>
    <t>http://kou.oita-ed.jp/hijisogo/</t>
  </si>
  <si>
    <t>堤　荘司</t>
    <rPh sb="0" eb="1">
      <t>ツツミ</t>
    </rPh>
    <rPh sb="2" eb="4">
      <t>ショウジ</t>
    </rPh>
    <phoneticPr fontId="2"/>
  </si>
  <si>
    <t>幸松　昌則</t>
    <rPh sb="0" eb="1">
      <t>ユキ</t>
    </rPh>
    <rPh sb="1" eb="2">
      <t>マツ</t>
    </rPh>
    <rPh sb="3" eb="5">
      <t>アキノリ</t>
    </rPh>
    <phoneticPr fontId="2"/>
  </si>
  <si>
    <t>古庄 愛実</t>
    <phoneticPr fontId="14"/>
  </si>
  <si>
    <t>870-0313</t>
  </si>
  <si>
    <t>大分市大字屋山2009番地</t>
    <rPh sb="0" eb="3">
      <t>オオイタシ</t>
    </rPh>
    <rPh sb="3" eb="5">
      <t>オオアザ</t>
    </rPh>
    <rPh sb="5" eb="7">
      <t>ヤヤマ</t>
    </rPh>
    <phoneticPr fontId="7"/>
  </si>
  <si>
    <t>097-592-1064</t>
  </si>
  <si>
    <t>097-592-1438</t>
  </si>
  <si>
    <t>a32330@oen.ed.jp</t>
  </si>
  <si>
    <t>http://kou.oita-ed.jp/oitahigasi/</t>
  </si>
  <si>
    <t>金田　浩嗣</t>
    <rPh sb="0" eb="2">
      <t>カネダ</t>
    </rPh>
    <rPh sb="3" eb="5">
      <t>ヒロツグ</t>
    </rPh>
    <phoneticPr fontId="20"/>
  </si>
  <si>
    <t>衞藤　優希</t>
    <rPh sb="0" eb="2">
      <t>エトウ</t>
    </rPh>
    <rPh sb="3" eb="5">
      <t>ユウキ</t>
    </rPh>
    <phoneticPr fontId="2"/>
  </si>
  <si>
    <t>佐藤 ひかり</t>
    <phoneticPr fontId="14"/>
  </si>
  <si>
    <t>876-0012</t>
  </si>
  <si>
    <t>佐伯市大字鶴望2851番地の1</t>
    <rPh sb="11" eb="13">
      <t>バンチ</t>
    </rPh>
    <phoneticPr fontId="14"/>
  </si>
  <si>
    <t>0972-22-2361</t>
  </si>
  <si>
    <t>0972-22-2362</t>
  </si>
  <si>
    <t>a32550@oen.ed.jp</t>
  </si>
  <si>
    <t>http://kou.oita-ed.jp/saikihounan1/</t>
  </si>
  <si>
    <t>小幡　英二</t>
    <rPh sb="0" eb="2">
      <t>オバタ</t>
    </rPh>
    <rPh sb="3" eb="5">
      <t>エイジ</t>
    </rPh>
    <phoneticPr fontId="20"/>
  </si>
  <si>
    <t>矢野　茂明</t>
    <rPh sb="0" eb="2">
      <t>ヤノ</t>
    </rPh>
    <rPh sb="3" eb="5">
      <t>シゲアキ</t>
    </rPh>
    <phoneticPr fontId="2"/>
  </si>
  <si>
    <t>安部 瑠恩</t>
    <phoneticPr fontId="14"/>
  </si>
  <si>
    <t>879-7141</t>
  </si>
  <si>
    <t>豊後大野市三重町秋葉1010番地</t>
    <rPh sb="0" eb="2">
      <t>ブンゴ</t>
    </rPh>
    <rPh sb="2" eb="5">
      <t>オオノシ</t>
    </rPh>
    <rPh sb="14" eb="16">
      <t>バンチ</t>
    </rPh>
    <phoneticPr fontId="7"/>
  </si>
  <si>
    <t>0974-22-5500</t>
  </si>
  <si>
    <t>0974-22-4669</t>
  </si>
  <si>
    <t>a32670@oen.ed.jp</t>
  </si>
  <si>
    <t>http://kou.oita-ed.jp/miesogo/</t>
  </si>
  <si>
    <t>渡辺　智久</t>
  </si>
  <si>
    <t>元木　祐大朗</t>
    <rPh sb="0" eb="2">
      <t>モトキ</t>
    </rPh>
    <rPh sb="3" eb="5">
      <t>ユウタ</t>
    </rPh>
    <rPh sb="5" eb="6">
      <t>ロウ</t>
    </rPh>
    <phoneticPr fontId="2"/>
  </si>
  <si>
    <t>佐藤  涼</t>
    <phoneticPr fontId="14"/>
  </si>
  <si>
    <t>878-0204</t>
  </si>
  <si>
    <t>竹田市久住町大字栢木5801番地32</t>
    <rPh sb="0" eb="2">
      <t>タケタ</t>
    </rPh>
    <rPh sb="2" eb="3">
      <t>イチ</t>
    </rPh>
    <rPh sb="3" eb="6">
      <t>クジュウチョウ</t>
    </rPh>
    <rPh sb="6" eb="8">
      <t>オオアザ</t>
    </rPh>
    <rPh sb="14" eb="16">
      <t>バンチ</t>
    </rPh>
    <phoneticPr fontId="7"/>
  </si>
  <si>
    <t>0974-77-2200</t>
  </si>
  <si>
    <t>0974-77-2272</t>
  </si>
  <si>
    <t>a32680@oen.ed.jp</t>
  </si>
  <si>
    <t>http://kou.oita-ed.jp/kujyuu/</t>
  </si>
  <si>
    <t>佐藤　智之</t>
    <rPh sb="0" eb="2">
      <t>サトウ</t>
    </rPh>
    <rPh sb="3" eb="5">
      <t>トモユキ</t>
    </rPh>
    <phoneticPr fontId="20"/>
  </si>
  <si>
    <t>兼俵　結香</t>
    <rPh sb="0" eb="1">
      <t>ケン</t>
    </rPh>
    <rPh sb="1" eb="2">
      <t>タワラ</t>
    </rPh>
    <rPh sb="3" eb="5">
      <t>ユカ</t>
    </rPh>
    <phoneticPr fontId="2"/>
  </si>
  <si>
    <t>井田 翔真</t>
    <phoneticPr fontId="14"/>
  </si>
  <si>
    <t>879-4403</t>
  </si>
  <si>
    <t>玖珠郡玖珠町大字帆足160</t>
  </si>
  <si>
    <t>0973-72-1148</t>
  </si>
  <si>
    <t>0973-72-1149</t>
  </si>
  <si>
    <t>a32750@oen.ed.jp</t>
  </si>
  <si>
    <t>http://kou.oita-ed.jp/kusumiyama/</t>
  </si>
  <si>
    <t>秋好　寿紀</t>
  </si>
  <si>
    <t>尾臺　直樹</t>
    <rPh sb="0" eb="1">
      <t>ビ</t>
    </rPh>
    <rPh sb="1" eb="2">
      <t>ウテナ</t>
    </rPh>
    <rPh sb="3" eb="5">
      <t>ナオキ</t>
    </rPh>
    <phoneticPr fontId="2"/>
  </si>
  <si>
    <t>梶原 　唯</t>
    <phoneticPr fontId="14"/>
  </si>
  <si>
    <t>877-0083</t>
  </si>
  <si>
    <t>日田市吹上町30</t>
  </si>
  <si>
    <t>0973-22-5171</t>
  </si>
  <si>
    <t>0973-22-5173</t>
  </si>
  <si>
    <t>a32740@oen.ed.jp</t>
  </si>
  <si>
    <t>http://kou.oita-ed.jp/hitarinkou/</t>
  </si>
  <si>
    <t>中西　俊裕</t>
  </si>
  <si>
    <t>安部　仁史</t>
    <rPh sb="0" eb="2">
      <t>アベ</t>
    </rPh>
    <rPh sb="3" eb="5">
      <t>ヒトシ</t>
    </rPh>
    <phoneticPr fontId="2"/>
  </si>
  <si>
    <t>用松 　蓮</t>
    <phoneticPr fontId="14"/>
  </si>
  <si>
    <t>879-0471</t>
  </si>
  <si>
    <t>宇佐市大字四日市292</t>
    <rPh sb="0" eb="3">
      <t>ウサシ</t>
    </rPh>
    <rPh sb="3" eb="5">
      <t>オオアザ</t>
    </rPh>
    <rPh sb="5" eb="8">
      <t>ヨッカイチ</t>
    </rPh>
    <phoneticPr fontId="7"/>
  </si>
  <si>
    <t>0978-32-0044</t>
  </si>
  <si>
    <t>0978-32-0624</t>
  </si>
  <si>
    <t>a32910@oen.ed.jp</t>
  </si>
  <si>
    <t>http://kou.oita-ed.jp/usasangyoukagaku/</t>
  </si>
  <si>
    <t>円福　秀樹</t>
    <rPh sb="0" eb="2">
      <t>エンプク</t>
    </rPh>
    <rPh sb="3" eb="5">
      <t>ヒデキ</t>
    </rPh>
    <phoneticPr fontId="20"/>
  </si>
  <si>
    <t>門脇　真利奈</t>
    <rPh sb="0" eb="2">
      <t>カドワキ</t>
    </rPh>
    <rPh sb="3" eb="4">
      <t>マ</t>
    </rPh>
    <rPh sb="4" eb="6">
      <t>リナ</t>
    </rPh>
    <phoneticPr fontId="2"/>
  </si>
  <si>
    <t>立石 萌絵</t>
    <phoneticPr fontId="14"/>
  </si>
  <si>
    <t>【４７．宮崎県連盟】</t>
    <rPh sb="4" eb="6">
      <t>ミヤザキ</t>
    </rPh>
    <rPh sb="6" eb="7">
      <t>ケン</t>
    </rPh>
    <rPh sb="7" eb="9">
      <t>レンメイ</t>
    </rPh>
    <phoneticPr fontId="7"/>
  </si>
  <si>
    <t>高千穂高等学校</t>
    <rPh sb="0" eb="3">
      <t>タカチホ</t>
    </rPh>
    <phoneticPr fontId="17"/>
  </si>
  <si>
    <t>882-1101</t>
  </si>
  <si>
    <t>西臼杵郡高千穂町大字三田井1234</t>
  </si>
  <si>
    <t>0982-72-3111</t>
  </si>
  <si>
    <t>0982-72-3703</t>
  </si>
  <si>
    <t>takachiho-h@miyazaki-c.ed.jp</t>
  </si>
  <si>
    <t>http://www.miyazaki-c.ed.jp/takachiho-h/</t>
  </si>
  <si>
    <t>長友　美紀</t>
    <rPh sb="0" eb="2">
      <t>ナガトモ</t>
    </rPh>
    <rPh sb="3" eb="5">
      <t>ミキ</t>
    </rPh>
    <phoneticPr fontId="74" alignment="center"/>
  </si>
  <si>
    <t>堀　慎太郎</t>
    <rPh sb="0" eb="5">
      <t>ホリ　シンタロウ</t>
    </rPh>
    <phoneticPr fontId="33" alignment="center"/>
  </si>
  <si>
    <t>平木　優亜</t>
    <rPh sb="0" eb="1">
      <t>ヒラ</t>
    </rPh>
    <rPh sb="1" eb="2">
      <t>キ</t>
    </rPh>
    <rPh sb="3" eb="4">
      <t>ユ</t>
    </rPh>
    <rPh sb="4" eb="5">
      <t>ア</t>
    </rPh>
    <phoneticPr fontId="33" alignment="center"/>
  </si>
  <si>
    <t>門川高等学校</t>
    <rPh sb="0" eb="2">
      <t>カドカワ</t>
    </rPh>
    <phoneticPr fontId="17"/>
  </si>
  <si>
    <t>889-0611</t>
  </si>
  <si>
    <t>東臼杵郡門川町門川尾末2680</t>
  </si>
  <si>
    <t>0982-63-1336</t>
  </si>
  <si>
    <t>0982-63-5194</t>
  </si>
  <si>
    <t>kadogawa-s@pref.miyazaki.lg.jp</t>
  </si>
  <si>
    <t>http://cms.miyazaki-c.ed.jp/6048/htdocs/?page_id=21</t>
  </si>
  <si>
    <t>村社　貞利</t>
    <rPh sb="0" eb="5">
      <t>ムラコソ　サダトシ</t>
    </rPh>
    <phoneticPr fontId="74" alignment="center"/>
  </si>
  <si>
    <t>松浦　豊</t>
    <rPh sb="0" eb="2">
      <t>マツウラ</t>
    </rPh>
    <rPh sb="3" eb="4">
      <t>ユタカ</t>
    </rPh>
    <phoneticPr fontId="33" alignment="center"/>
  </si>
  <si>
    <t>松田　雄靖</t>
    <rPh sb="0" eb="2">
      <t>マツダ</t>
    </rPh>
    <rPh sb="3" eb="4">
      <t>ユウ</t>
    </rPh>
    <rPh sb="4" eb="5">
      <t>セイ</t>
    </rPh>
    <phoneticPr fontId="33" alignment="center"/>
  </si>
  <si>
    <t>高鍋農業高等学校</t>
    <rPh sb="0" eb="4">
      <t>タカナベノウギョウ</t>
    </rPh>
    <phoneticPr fontId="17"/>
  </si>
  <si>
    <t>884-0006</t>
  </si>
  <si>
    <t>児湯郡高鍋町大字上江1339-2</t>
  </si>
  <si>
    <t>0983-23-0002</t>
  </si>
  <si>
    <t>0983-23-5542</t>
  </si>
  <si>
    <t>takanabe-nogyo-s@pref.miyazaki.lg.jp</t>
  </si>
  <si>
    <t>http://www.miyazaki-c.ed.jp/takanabe-ah/</t>
  </si>
  <si>
    <t>髙橋　寛</t>
    <rPh sb="0" eb="2">
      <t>タカハシ</t>
    </rPh>
    <rPh sb="3" eb="4">
      <t>ヒロシ</t>
    </rPh>
    <phoneticPr fontId="33" alignment="center"/>
  </si>
  <si>
    <t>前田　祐輝</t>
    <rPh sb="0" eb="2">
      <t>マエダ</t>
    </rPh>
    <rPh sb="3" eb="4">
      <t>ユウ</t>
    </rPh>
    <rPh sb="4" eb="5">
      <t>キ</t>
    </rPh>
    <phoneticPr fontId="33" alignment="center"/>
  </si>
  <si>
    <t>田中　颯</t>
    <rPh sb="0" eb="2">
      <t>タナカ</t>
    </rPh>
    <rPh sb="3" eb="4">
      <t>ハヤテ</t>
    </rPh>
    <phoneticPr fontId="33" alignment="center"/>
  </si>
  <si>
    <t>宮崎農業高等学校</t>
    <rPh sb="0" eb="4">
      <t>ミヤザキノウギョウ</t>
    </rPh>
    <phoneticPr fontId="17"/>
  </si>
  <si>
    <t>880-0916</t>
  </si>
  <si>
    <t>宮崎市大字恒久春日田1061</t>
  </si>
  <si>
    <t>0985-51-2814</t>
  </si>
  <si>
    <t>0985-52-6406</t>
  </si>
  <si>
    <t>miyanou@miyazaki-c.ed.jp</t>
  </si>
  <si>
    <t>http://cms.miyazaki-c.ed.jp/6004/htdocs/?page_id=13</t>
  </si>
  <si>
    <t>奥平　博徳</t>
    <rPh sb="0" eb="2">
      <t>オクヒラ</t>
    </rPh>
    <rPh sb="3" eb="5">
      <t>ヒロノリ</t>
    </rPh>
    <phoneticPr fontId="74" alignment="center"/>
  </si>
  <si>
    <t>谷本　望</t>
    <rPh sb="0" eb="2">
      <t>タニモト</t>
    </rPh>
    <rPh sb="3" eb="4">
      <t>ノゾミ</t>
    </rPh>
    <phoneticPr fontId="13" alignment="center"/>
  </si>
  <si>
    <t>上牧　陽</t>
    <rPh sb="0" eb="2">
      <t>カミマキ</t>
    </rPh>
    <rPh sb="3" eb="4">
      <t>ハル</t>
    </rPh>
    <phoneticPr fontId="33" alignment="center"/>
  </si>
  <si>
    <t>都城農業高等学校</t>
    <rPh sb="0" eb="4">
      <t>ミヤコノジョウノウギョウ</t>
    </rPh>
    <phoneticPr fontId="17"/>
  </si>
  <si>
    <t>885-0019</t>
  </si>
  <si>
    <t>都城市祝吉1丁目5-1</t>
  </si>
  <si>
    <t>0986-22-4280</t>
  </si>
  <si>
    <t>0986-22-3324</t>
  </si>
  <si>
    <t>tonou@miyazaki-c.ed.jp</t>
  </si>
  <si>
    <t>http://www.miyazaki-c.ed.jp/miyakonojo-ah/</t>
  </si>
  <si>
    <t>山下　勉</t>
    <rPh sb="0" eb="2">
      <t>ヤマシタ</t>
    </rPh>
    <rPh sb="3" eb="4">
      <t>ツトム</t>
    </rPh>
    <phoneticPr fontId="33" alignment="center"/>
  </si>
  <si>
    <t>川島　司</t>
    <rPh sb="0" eb="2">
      <t>カワシマ</t>
    </rPh>
    <rPh sb="3" eb="4">
      <t>ツカサ</t>
    </rPh>
    <phoneticPr fontId="23" alignment="center"/>
  </si>
  <si>
    <t>大塚　彩乃</t>
    <rPh sb="0" eb="2">
      <t>オオツカ</t>
    </rPh>
    <rPh sb="3" eb="5">
      <t>アヤノ</t>
    </rPh>
    <phoneticPr fontId="23" alignment="center"/>
  </si>
  <si>
    <t>本庄高等学校</t>
    <rPh sb="0" eb="2">
      <t>ホンジョウ</t>
    </rPh>
    <phoneticPr fontId="17"/>
  </si>
  <si>
    <t>880-1101</t>
  </si>
  <si>
    <t>東諸県郡国富町大字本庄5071番地</t>
  </si>
  <si>
    <t>0985-75-2049</t>
  </si>
  <si>
    <t>0985-75-2592</t>
  </si>
  <si>
    <t>honjo-s@pref.miyazaki.lg.jp</t>
  </si>
  <si>
    <t>http://www.miyazaki-c.ed.jp/myz-honjo-h/</t>
  </si>
  <si>
    <t>宮竹　惠理</t>
    <rPh sb="0" eb="2">
      <t>ミヤタケ</t>
    </rPh>
    <rPh sb="3" eb="5">
      <t>エリ</t>
    </rPh>
    <phoneticPr fontId="13" alignment="center"/>
  </si>
  <si>
    <t>堂領　洋</t>
    <rPh sb="0" eb="1">
      <t>ドウ</t>
    </rPh>
    <rPh sb="1" eb="2">
      <t>リョウ</t>
    </rPh>
    <rPh sb="3" eb="4">
      <t>ヒロシ</t>
    </rPh>
    <phoneticPr fontId="13" alignment="center"/>
  </si>
  <si>
    <t>福永　陽</t>
    <rPh sb="0" eb="2">
      <t>フクナガ</t>
    </rPh>
    <rPh sb="3" eb="4">
      <t>ヒナタ</t>
    </rPh>
    <phoneticPr fontId="33" alignment="center"/>
  </si>
  <si>
    <t>日南振徳高等学校</t>
    <rPh sb="0" eb="4">
      <t>ニチナンシントク</t>
    </rPh>
    <phoneticPr fontId="17"/>
  </si>
  <si>
    <t>889-2532</t>
  </si>
  <si>
    <t>日南市大字板敷410</t>
  </si>
  <si>
    <t>0987-25-1107</t>
  </si>
  <si>
    <t>0987-25-1214</t>
  </si>
  <si>
    <t>nichinan-shintoku-s@pref.miyazaki.lg.jp</t>
  </si>
  <si>
    <t>http://cms.miyazaki-c.ed.jp/6051/htdocs/</t>
  </si>
  <si>
    <t>若林　繁幸</t>
    <rPh sb="0" eb="2">
      <t>ワカバヤシ</t>
    </rPh>
    <rPh sb="3" eb="4">
      <t>シゲ</t>
    </rPh>
    <rPh sb="4" eb="5">
      <t>ユキ</t>
    </rPh>
    <phoneticPr fontId="74" alignment="center"/>
  </si>
  <si>
    <t>齋藤　拓馬</t>
    <rPh sb="0" eb="2">
      <t>サイトウ</t>
    </rPh>
    <rPh sb="3" eb="5">
      <t>タクマ</t>
    </rPh>
    <phoneticPr fontId="13" alignment="center"/>
  </si>
  <si>
    <t>井上　輝人</t>
    <rPh sb="0" eb="2">
      <t>イノウエ</t>
    </rPh>
    <rPh sb="3" eb="4">
      <t>ヒカル</t>
    </rPh>
    <phoneticPr fontId="33" alignment="center"/>
  </si>
  <si>
    <t>小林秀峰高等学校</t>
    <rPh sb="0" eb="4">
      <t>コバヤシシュウホウ</t>
    </rPh>
    <phoneticPr fontId="17"/>
  </si>
  <si>
    <t>886-8506</t>
  </si>
  <si>
    <t>小林市水流迫664番地の2</t>
  </si>
  <si>
    <t>0984-23-2252</t>
  </si>
  <si>
    <t>0984-23-2257</t>
  </si>
  <si>
    <t>kobayashi-shuho-s@pref.miyazaki.lg.jp</t>
  </si>
  <si>
    <t>http://cms.miyazaki-c.ed.jp/6050/htdocs</t>
  </si>
  <si>
    <t>黒木　篤</t>
    <rPh sb="0" eb="4">
      <t>クロギ　アツシ</t>
    </rPh>
    <phoneticPr fontId="33" alignment="center"/>
  </si>
  <si>
    <t>新村　美由紀</t>
    <rPh sb="0" eb="2">
      <t>シンムラ</t>
    </rPh>
    <rPh sb="3" eb="6">
      <t>ミユキ</t>
    </rPh>
    <phoneticPr fontId="74" alignment="center"/>
  </si>
  <si>
    <t>乙守　華怜</t>
    <rPh sb="0" eb="2">
      <t>オトモリ</t>
    </rPh>
    <rPh sb="3" eb="4">
      <t>カ</t>
    </rPh>
    <rPh sb="4" eb="5">
      <t>レン</t>
    </rPh>
    <phoneticPr fontId="33" alignment="center"/>
  </si>
  <si>
    <t>【48．鹿児島県連盟】</t>
    <rPh sb="4" eb="7">
      <t>カゴシマ</t>
    </rPh>
    <rPh sb="7" eb="8">
      <t>ケン</t>
    </rPh>
    <rPh sb="8" eb="10">
      <t>レンメイ</t>
    </rPh>
    <phoneticPr fontId="7"/>
  </si>
  <si>
    <t>891-0516</t>
    <phoneticPr fontId="17"/>
  </si>
  <si>
    <t>指宿市山川成川3423番地</t>
  </si>
  <si>
    <t>0993-34-0141</t>
  </si>
  <si>
    <t>0993-34-0142</t>
  </si>
  <si>
    <t>yamagawa-sh@edu.pref.kagoshima.jp</t>
  </si>
  <si>
    <t>http://www.edu.pref.kagoshima.jp/sh/yamagawa/</t>
    <phoneticPr fontId="14"/>
  </si>
  <si>
    <t>897-0002</t>
    <phoneticPr fontId="17"/>
  </si>
  <si>
    <t>南さつま市加世田武田14863番地</t>
  </si>
  <si>
    <t>0993-53-3600</t>
  </si>
  <si>
    <t>0993-53-3601</t>
  </si>
  <si>
    <t>jyojun@pref.kagoshima.lg.jp</t>
    <phoneticPr fontId="17"/>
  </si>
  <si>
    <t>http://www.edu.pref.kagoshima.jp/sh/kasedajojun/</t>
  </si>
  <si>
    <t>899-2101</t>
    <phoneticPr fontId="17"/>
  </si>
  <si>
    <t>いちき串木野市湊町160番地</t>
  </si>
  <si>
    <t>0996-36-2341</t>
  </si>
  <si>
    <t>0996-36-5035</t>
  </si>
  <si>
    <t>ichiki-sh
@edu.pref.kagoshima.jp</t>
  </si>
  <si>
    <t>http://www.edu.pref.kagoshima.jp/sh/ichiki/</t>
    <phoneticPr fontId="17"/>
  </si>
  <si>
    <t>895-2506</t>
    <phoneticPr fontId="17"/>
  </si>
  <si>
    <t>伊佐市大口原田574番地</t>
  </si>
  <si>
    <t>0995-22-1445</t>
  </si>
  <si>
    <t>0995-22-1446</t>
  </si>
  <si>
    <t>isa-sh@edu.pref.kagoshima.jp</t>
  </si>
  <si>
    <t>http://www.edu.pref.kagoshima.jp/sh/Isa/top.html</t>
  </si>
  <si>
    <t>899-4332</t>
    <phoneticPr fontId="17"/>
  </si>
  <si>
    <t>霧島市国分中央一丁目10番1号</t>
  </si>
  <si>
    <t>0995-46-1535</t>
  </si>
  <si>
    <t>0995-46-1536</t>
  </si>
  <si>
    <t>kch0021@po.mct.ne.jp</t>
    <phoneticPr fontId="17"/>
  </si>
  <si>
    <t>http://www.mct.ne.jp/users/kokubu-chuo/</t>
  </si>
  <si>
    <t>893-0014</t>
    <phoneticPr fontId="17"/>
  </si>
  <si>
    <t>鹿屋市寿二丁目17番5号</t>
  </si>
  <si>
    <t>0994-42-5191</t>
  </si>
  <si>
    <t>0994-42-4900</t>
  </si>
  <si>
    <t>kanoya-A-sh
@edu.pref.kagoshima.jp</t>
  </si>
  <si>
    <t>http://www.edu.pref.kagoshima.jp/sh/kanoya-A/top.html</t>
  </si>
  <si>
    <t>全</t>
    <phoneticPr fontId="17"/>
  </si>
  <si>
    <t>899-1611</t>
    <phoneticPr fontId="17"/>
  </si>
  <si>
    <t>阿久根市赤瀬川1800番地</t>
  </si>
  <si>
    <t>0996-72-7310</t>
  </si>
  <si>
    <t>0996-72-7320</t>
  </si>
  <si>
    <t>kakusho-sh
@edu.pref.kagoshima.jp</t>
  </si>
  <si>
    <t>http://www.edu.pref.kagoshima.jp/sh/kakusho/top.html</t>
    <phoneticPr fontId="14"/>
  </si>
  <si>
    <t>895-1811</t>
    <phoneticPr fontId="17"/>
  </si>
  <si>
    <t>薩摩郡さつま町虎居1900番地</t>
  </si>
  <si>
    <t>0996-53-1207</t>
  </si>
  <si>
    <t>0996-53-1208</t>
  </si>
  <si>
    <t>sachuo-sh
@edu.pref.kagoshima.jp</t>
  </si>
  <si>
    <t>http://www.edu.pref.kagoshima.jp/sh/sachuo/</t>
  </si>
  <si>
    <t>891-3196</t>
    <phoneticPr fontId="17"/>
  </si>
  <si>
    <t>西之表市西之表9607番地1</t>
  </si>
  <si>
    <t>0997-22-1270</t>
  </si>
  <si>
    <t>0997-22-1280</t>
  </si>
  <si>
    <t>taneko-sh@edu.pref.kagoshima.jp</t>
  </si>
  <si>
    <t>http://www.edu.pref.kagoshima.jp/sh/Taneko</t>
  </si>
  <si>
    <t>891-7101</t>
    <phoneticPr fontId="17"/>
  </si>
  <si>
    <t>大島郡徳之島町亀津784番地</t>
  </si>
  <si>
    <t>0997‐82‐1850</t>
  </si>
  <si>
    <t>0997‐82‐1851</t>
  </si>
  <si>
    <t>sin-tokukou
@pref.kagoshima.lg.jｐ</t>
    <phoneticPr fontId="17"/>
  </si>
  <si>
    <t>http://www.edu.pref.kagoshima.jp/sh/Tokunoshima/</t>
    <phoneticPr fontId="14"/>
  </si>
  <si>
    <t>899-8605</t>
    <phoneticPr fontId="17"/>
  </si>
  <si>
    <t>曽於市末吉町二之方6080番地</t>
    <phoneticPr fontId="17"/>
  </si>
  <si>
    <t>0986-76-6646</t>
    <phoneticPr fontId="17"/>
  </si>
  <si>
    <t>0986-76-6656</t>
    <phoneticPr fontId="17"/>
  </si>
  <si>
    <t>so-h@pref.kagoshima.lg.jp</t>
    <phoneticPr fontId="17"/>
  </si>
  <si>
    <t>http://www.edu.pref.kagoshima.jp/sh/soo/</t>
  </si>
  <si>
    <t>【４９．沖縄県連盟】</t>
    <rPh sb="4" eb="6">
      <t>オキナワ</t>
    </rPh>
    <rPh sb="6" eb="7">
      <t>ケン</t>
    </rPh>
    <rPh sb="7" eb="9">
      <t>レンメイ</t>
    </rPh>
    <phoneticPr fontId="7"/>
  </si>
  <si>
    <t>905-0006</t>
    <phoneticPr fontId="14"/>
  </si>
  <si>
    <t>名護市宇茂佐１３</t>
    <rPh sb="0" eb="3">
      <t>ナゴシ</t>
    </rPh>
    <rPh sb="3" eb="6">
      <t>ウモサ</t>
    </rPh>
    <phoneticPr fontId="14"/>
  </si>
  <si>
    <t>0980-52-2634</t>
    <phoneticPr fontId="14"/>
  </si>
  <si>
    <t>0980-54-1664</t>
    <phoneticPr fontId="14"/>
  </si>
  <si>
    <t>school@hokubu-ah.open.ed.jp</t>
  </si>
  <si>
    <t>http://www.hokubu-ah.open.ed.jp</t>
  </si>
  <si>
    <t>山城　聡</t>
    <rPh sb="0" eb="2">
      <t>ヤマシロ</t>
    </rPh>
    <rPh sb="3" eb="4">
      <t>サトシ</t>
    </rPh>
    <phoneticPr fontId="14"/>
  </si>
  <si>
    <t>下地　貴村</t>
    <rPh sb="0" eb="2">
      <t>シモジ</t>
    </rPh>
    <rPh sb="3" eb="4">
      <t>タカシ</t>
    </rPh>
    <rPh sb="4" eb="5">
      <t>ムラ</t>
    </rPh>
    <phoneticPr fontId="14"/>
  </si>
  <si>
    <t>比嘉　彩乃</t>
    <rPh sb="0" eb="2">
      <t>ヒガ</t>
    </rPh>
    <rPh sb="3" eb="4">
      <t>サイ</t>
    </rPh>
    <rPh sb="4" eb="5">
      <t>ノ</t>
    </rPh>
    <phoneticPr fontId="14"/>
  </si>
  <si>
    <t>904-2213</t>
    <phoneticPr fontId="14"/>
  </si>
  <si>
    <t>うるま市田場１５７０</t>
    <rPh sb="3" eb="4">
      <t>シ</t>
    </rPh>
    <rPh sb="4" eb="6">
      <t>タバ</t>
    </rPh>
    <phoneticPr fontId="14"/>
  </si>
  <si>
    <t>098-973-3578</t>
    <phoneticPr fontId="14"/>
  </si>
  <si>
    <t>098-973-3357</t>
    <phoneticPr fontId="14"/>
  </si>
  <si>
    <t>school@chubu-ah.open.ed.jp</t>
  </si>
  <si>
    <t>http://www.chubu-ah.open.ed.jp</t>
  </si>
  <si>
    <t>新垣　博之</t>
    <rPh sb="0" eb="2">
      <t>アラカキ</t>
    </rPh>
    <rPh sb="3" eb="5">
      <t>ヒロユキ</t>
    </rPh>
    <phoneticPr fontId="14"/>
  </si>
  <si>
    <t>仲村　啓亮</t>
    <rPh sb="0" eb="2">
      <t>ナカムラ</t>
    </rPh>
    <rPh sb="3" eb="4">
      <t>ケイ</t>
    </rPh>
    <rPh sb="4" eb="5">
      <t>スケ</t>
    </rPh>
    <phoneticPr fontId="14"/>
  </si>
  <si>
    <t>嘉数　伶</t>
    <rPh sb="0" eb="2">
      <t>カカズ</t>
    </rPh>
    <rPh sb="3" eb="4">
      <t>レイ</t>
    </rPh>
    <phoneticPr fontId="14"/>
  </si>
  <si>
    <t>901-0203</t>
    <phoneticPr fontId="14"/>
  </si>
  <si>
    <t>豊見城市字長堂１８２</t>
    <rPh sb="0" eb="3">
      <t>トミシロ</t>
    </rPh>
    <rPh sb="3" eb="4">
      <t>シ</t>
    </rPh>
    <rPh sb="4" eb="5">
      <t>アザ</t>
    </rPh>
    <rPh sb="5" eb="7">
      <t>ナガドウ</t>
    </rPh>
    <phoneticPr fontId="14"/>
  </si>
  <si>
    <t>098-850-6006</t>
    <phoneticPr fontId="14"/>
  </si>
  <si>
    <t>098-850-1937</t>
    <phoneticPr fontId="14"/>
  </si>
  <si>
    <t>school@nanbu-ah.open.ed.jp</t>
  </si>
  <si>
    <t>http://www.nanbu-ah.open.ed.jp</t>
  </si>
  <si>
    <t>屋嘉比　仁</t>
    <rPh sb="0" eb="3">
      <t>ヤカビ</t>
    </rPh>
    <rPh sb="4" eb="5">
      <t>ジン</t>
    </rPh>
    <phoneticPr fontId="14"/>
  </si>
  <si>
    <t>奥松　直樹</t>
    <rPh sb="0" eb="2">
      <t>オクマツ</t>
    </rPh>
    <rPh sb="3" eb="5">
      <t>ナオキ</t>
    </rPh>
    <phoneticPr fontId="14"/>
  </si>
  <si>
    <t>濵川　妃華</t>
    <rPh sb="0" eb="1">
      <t>ハマ</t>
    </rPh>
    <rPh sb="1" eb="2">
      <t>カワ</t>
    </rPh>
    <rPh sb="3" eb="5">
      <t>ヒメ　カ</t>
    </rPh>
    <phoneticPr fontId="14"/>
  </si>
  <si>
    <t>906-0013</t>
    <phoneticPr fontId="14"/>
  </si>
  <si>
    <t>宮古島市平良字下里２８０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シモサト</t>
    </rPh>
    <phoneticPr fontId="14"/>
  </si>
  <si>
    <t>0980-72-2249</t>
    <phoneticPr fontId="14"/>
  </si>
  <si>
    <t>0980-82-3571</t>
    <phoneticPr fontId="14"/>
  </si>
  <si>
    <t>school@miyasou-h.open.ed.jp</t>
  </si>
  <si>
    <t>http://www.miyasou-h.open.ed.jp/</t>
  </si>
  <si>
    <t>千葉　直史</t>
    <rPh sb="0" eb="2">
      <t>チバ</t>
    </rPh>
    <rPh sb="3" eb="5">
      <t>ナオチカ</t>
    </rPh>
    <phoneticPr fontId="24"/>
  </si>
  <si>
    <t>下地　清雄</t>
    <rPh sb="0" eb="2">
      <t>シモジ</t>
    </rPh>
    <rPh sb="3" eb="4">
      <t>セイ</t>
    </rPh>
    <rPh sb="4" eb="5">
      <t>ユウ</t>
    </rPh>
    <phoneticPr fontId="14"/>
  </si>
  <si>
    <t>具志堅　詩織</t>
    <rPh sb="0" eb="3">
      <t>グシケン</t>
    </rPh>
    <rPh sb="4" eb="6">
      <t>シオリ</t>
    </rPh>
    <phoneticPr fontId="14"/>
  </si>
  <si>
    <t>907-0022</t>
    <phoneticPr fontId="14"/>
  </si>
  <si>
    <t>石垣市字大川４７７－１</t>
    <rPh sb="0" eb="3">
      <t>イシガキシ</t>
    </rPh>
    <rPh sb="3" eb="4">
      <t>アザ</t>
    </rPh>
    <rPh sb="4" eb="6">
      <t>オオカワ</t>
    </rPh>
    <phoneticPr fontId="14"/>
  </si>
  <si>
    <t>0980-82-3955</t>
    <phoneticPr fontId="14"/>
  </si>
  <si>
    <t>0980-82-3751</t>
    <phoneticPr fontId="14"/>
  </si>
  <si>
    <t>school@yaeyama-ah.open.ed.jp</t>
  </si>
  <si>
    <t>http://yaeyama-ah.open.ed.jp</t>
  </si>
  <si>
    <t>中村　幸弘</t>
    <rPh sb="0" eb="2">
      <t>ナカムラ</t>
    </rPh>
    <rPh sb="3" eb="5">
      <t>ユキヒロ</t>
    </rPh>
    <phoneticPr fontId="14"/>
  </si>
  <si>
    <t>冨木　崇史</t>
    <rPh sb="0" eb="5">
      <t>トミキ　　　　タカシ</t>
    </rPh>
    <phoneticPr fontId="24"/>
  </si>
  <si>
    <t>荒木　悠太朗</t>
    <rPh sb="0" eb="2">
      <t>アラキ</t>
    </rPh>
    <rPh sb="3" eb="6">
      <t>ユウタロウ</t>
    </rPh>
    <phoneticPr fontId="14"/>
  </si>
  <si>
    <t>901-3121</t>
    <phoneticPr fontId="14"/>
  </si>
  <si>
    <t>久米島町字嘉手刈７２７</t>
    <rPh sb="0" eb="4">
      <t>クメジマチョウ</t>
    </rPh>
    <rPh sb="4" eb="5">
      <t>アザ</t>
    </rPh>
    <rPh sb="5" eb="8">
      <t>カデカル</t>
    </rPh>
    <phoneticPr fontId="14"/>
  </si>
  <si>
    <t>098-985-2233</t>
    <phoneticPr fontId="14"/>
  </si>
  <si>
    <t>098-985-3168</t>
    <phoneticPr fontId="14"/>
  </si>
  <si>
    <t>school@kumejima-h.open.ed.jp</t>
  </si>
  <si>
    <t>http://kumejima-h.open.ed.jp</t>
  </si>
  <si>
    <t>阿波連　守</t>
    <rPh sb="0" eb="3">
      <t>アハレン</t>
    </rPh>
    <rPh sb="4" eb="5">
      <t>マモル</t>
    </rPh>
    <phoneticPr fontId="14"/>
  </si>
  <si>
    <t>仲本　政貴</t>
    <rPh sb="0" eb="5">
      <t>ナカモト　　マサタカ</t>
    </rPh>
    <phoneticPr fontId="24"/>
  </si>
  <si>
    <t>中原　未衣菜</t>
    <rPh sb="0" eb="2">
      <t>ナカハラ</t>
    </rPh>
    <rPh sb="3" eb="4">
      <t>ミ</t>
    </rPh>
    <rPh sb="4" eb="5">
      <t>イ</t>
    </rPh>
    <rPh sb="5" eb="6">
      <t>ナ</t>
    </rPh>
    <phoneticPr fontId="14"/>
  </si>
  <si>
    <t>西条農業高等学校</t>
    <rPh sb="0" eb="8">
      <t>サイジョウノウギョウ</t>
    </rPh>
    <phoneticPr fontId="13"/>
  </si>
  <si>
    <t>793-0035</t>
  </si>
  <si>
    <t>西条市福武甲2093番地</t>
  </si>
  <si>
    <t>0897-56-3611</t>
  </si>
  <si>
    <t>0897-56-3613</t>
  </si>
  <si>
    <t>saia-hof@school.esnet.ed.jp</t>
    <phoneticPr fontId="14"/>
  </si>
  <si>
    <t>https://ehm-saijo-ah.esnet.ed.jp/</t>
    <phoneticPr fontId="14"/>
  </si>
  <si>
    <t>能田　秀樹</t>
    <rPh sb="0" eb="1">
      <t>ノウ</t>
    </rPh>
    <rPh sb="1" eb="2">
      <t>タ</t>
    </rPh>
    <rPh sb="3" eb="5">
      <t>ヒデキ</t>
    </rPh>
    <phoneticPr fontId="30"/>
  </si>
  <si>
    <t>野田　昇吾</t>
    <rPh sb="0" eb="2">
      <t>ノダ</t>
    </rPh>
    <rPh sb="3" eb="5">
      <t>ショウゴ</t>
    </rPh>
    <phoneticPr fontId="14"/>
  </si>
  <si>
    <t>越智 大心</t>
    <rPh sb="0" eb="2">
      <t>オチ</t>
    </rPh>
    <rPh sb="3" eb="4">
      <t>タイシン</t>
    </rPh>
    <phoneticPr fontId="14"/>
  </si>
  <si>
    <t>丹原高等学校</t>
    <rPh sb="0" eb="6">
      <t>タンバラ</t>
    </rPh>
    <phoneticPr fontId="13"/>
  </si>
  <si>
    <t>791-0502</t>
  </si>
  <si>
    <t>西条市丹原町願連寺163番地</t>
  </si>
  <si>
    <t>0898-68-7325</t>
  </si>
  <si>
    <t>0898-68-0675</t>
  </si>
  <si>
    <t>tan-hof@school.esnet.ed.jp</t>
  </si>
  <si>
    <t>https://tambara-h.esnet.ed.jp/cms/</t>
  </si>
  <si>
    <t>菊池　博喜</t>
    <rPh sb="0" eb="2">
      <t>キクチ</t>
    </rPh>
    <rPh sb="3" eb="4">
      <t>ヒロヨシ</t>
    </rPh>
    <phoneticPr fontId="30"/>
  </si>
  <si>
    <t>大野　光輝</t>
    <rPh sb="0" eb="2">
      <t>オオノ</t>
    </rPh>
    <rPh sb="3" eb="5">
      <t>ミツテル</t>
    </rPh>
    <phoneticPr fontId="14"/>
  </si>
  <si>
    <t>永井 琉奈</t>
    <rPh sb="0" eb="2">
      <t>ナガイ</t>
    </rPh>
    <rPh sb="3" eb="4">
      <t>ル</t>
    </rPh>
    <rPh sb="4" eb="5">
      <t>ナ</t>
    </rPh>
    <phoneticPr fontId="14"/>
  </si>
  <si>
    <t>今治南高等学校</t>
    <rPh sb="0" eb="7">
      <t>イマバリミナミ</t>
    </rPh>
    <phoneticPr fontId="13"/>
  </si>
  <si>
    <t>794-0015</t>
  </si>
  <si>
    <t>今治市常盤町7丁目2番17号</t>
  </si>
  <si>
    <t>0898-22-0017</t>
  </si>
  <si>
    <t>0898-25-6945</t>
  </si>
  <si>
    <t>imas-hof@school.esnet.ed.jp</t>
  </si>
  <si>
    <t>https://imabariminami-h.esnet.ed.jp/cms/</t>
  </si>
  <si>
    <t>松野　勝利</t>
    <rPh sb="0" eb="2">
      <t>マツノ</t>
    </rPh>
    <rPh sb="3" eb="5">
      <t>カツトシ</t>
    </rPh>
    <phoneticPr fontId="14"/>
  </si>
  <si>
    <t>真鍋　沙耶香</t>
    <rPh sb="0" eb="2">
      <t>マナベ</t>
    </rPh>
    <rPh sb="3" eb="5">
      <t>サヤカ</t>
    </rPh>
    <phoneticPr fontId="30"/>
  </si>
  <si>
    <t>小原 佳汰</t>
    <rPh sb="0" eb="2">
      <t>コハラ</t>
    </rPh>
    <rPh sb="3" eb="5">
      <t>ケイタ</t>
    </rPh>
    <phoneticPr fontId="14"/>
  </si>
  <si>
    <t>愛媛大学附属高等学校</t>
    <rPh sb="0" eb="10">
      <t>エヒメダイガクフゾク</t>
    </rPh>
    <phoneticPr fontId="13"/>
  </si>
  <si>
    <t>790-8566</t>
  </si>
  <si>
    <t>松山市樽味3丁目2番40号</t>
  </si>
  <si>
    <t>089-946-9911</t>
  </si>
  <si>
    <t>089-977-8458</t>
  </si>
  <si>
    <t>fhi@4qhi.agr.ehime-u.ac.jp</t>
  </si>
  <si>
    <t>http://www.hi.ehime-u.ac.jp/</t>
  </si>
  <si>
    <t>吉村　直道</t>
    <rPh sb="0" eb="2">
      <t>ヨシムラ</t>
    </rPh>
    <rPh sb="3" eb="5">
      <t>ナオミチ</t>
    </rPh>
    <phoneticPr fontId="30"/>
  </si>
  <si>
    <t>藤田　泰弘</t>
    <rPh sb="0" eb="2">
      <t>フジタ</t>
    </rPh>
    <rPh sb="3" eb="5">
      <t>ヤスヒロ</t>
    </rPh>
    <phoneticPr fontId="30"/>
  </si>
  <si>
    <t>矢野　睦喜</t>
    <rPh sb="0" eb="2">
      <t>ヤノ</t>
    </rPh>
    <rPh sb="3" eb="4">
      <t>ムツ</t>
    </rPh>
    <rPh sb="4" eb="5">
      <t>キ</t>
    </rPh>
    <phoneticPr fontId="14"/>
  </si>
  <si>
    <t>上浮穴高等学校</t>
    <rPh sb="0" eb="7">
      <t>カミウケナ</t>
    </rPh>
    <phoneticPr fontId="13"/>
  </si>
  <si>
    <t>791-1206</t>
  </si>
  <si>
    <t>上浮穴郡久万高原町上野尻甲486番地</t>
  </si>
  <si>
    <t>0892-21-1205</t>
  </si>
  <si>
    <t>0892-21-2050</t>
  </si>
  <si>
    <t>kam-hof@school.esnet.ed.jp</t>
  </si>
  <si>
    <t>https://kamiukena-h.esnet.ed.jp/</t>
  </si>
  <si>
    <t>濱瀬　明男</t>
    <rPh sb="0" eb="2">
      <t>ハマセ</t>
    </rPh>
    <rPh sb="3" eb="5">
      <t>アキオ</t>
    </rPh>
    <phoneticPr fontId="14"/>
  </si>
  <si>
    <t>片山　了輔</t>
    <rPh sb="0" eb="2">
      <t>カタヤマ</t>
    </rPh>
    <rPh sb="3" eb="5">
      <t>リョウスケ</t>
    </rPh>
    <phoneticPr fontId="14"/>
  </si>
  <si>
    <t>菅家　光希</t>
    <rPh sb="0" eb="2">
      <t>カンケ</t>
    </rPh>
    <rPh sb="3" eb="5">
      <t>コウキ</t>
    </rPh>
    <phoneticPr fontId="14"/>
  </si>
  <si>
    <t>伊予農業高等学校</t>
    <rPh sb="0" eb="8">
      <t>イヨノウギョウ</t>
    </rPh>
    <phoneticPr fontId="13"/>
  </si>
  <si>
    <t>799-3111</t>
  </si>
  <si>
    <t>伊予市下吾川1433番地</t>
  </si>
  <si>
    <t>089-982-1225</t>
  </si>
  <si>
    <t>089-983-4177</t>
  </si>
  <si>
    <t>iyoa-hof@school.esnet.ed.jp</t>
  </si>
  <si>
    <t>https://iyo-ah.esnet.ed.jp/</t>
  </si>
  <si>
    <t>福岡　恵理子</t>
    <rPh sb="0" eb="2">
      <t>フクオカ</t>
    </rPh>
    <rPh sb="3" eb="6">
      <t>エリコ</t>
    </rPh>
    <phoneticPr fontId="14"/>
  </si>
  <si>
    <t>秋本　康富</t>
    <rPh sb="0" eb="5">
      <t>アキモト　ヤストミ</t>
    </rPh>
    <phoneticPr fontId="30"/>
  </si>
  <si>
    <t>亀岡　栞</t>
    <rPh sb="0" eb="2">
      <t>カメオカ</t>
    </rPh>
    <rPh sb="3" eb="4">
      <t>シオリ</t>
    </rPh>
    <phoneticPr fontId="14"/>
  </si>
  <si>
    <t>大洲農業高等学校</t>
    <rPh sb="0" eb="8">
      <t>オオズノウギョウ</t>
    </rPh>
    <phoneticPr fontId="13"/>
  </si>
  <si>
    <t xml:space="preserve">795-0064 </t>
  </si>
  <si>
    <t>大洲市東大洲15番地1</t>
  </si>
  <si>
    <t>0893-24-3101</t>
  </si>
  <si>
    <t>0893-23-5232</t>
  </si>
  <si>
    <t>ohza-hof@school.esnet.ed.jp</t>
  </si>
  <si>
    <t>https://ohzu-ah.esnet.ed.jp/</t>
  </si>
  <si>
    <t>永井　伊秀</t>
    <rPh sb="0" eb="2">
      <t>ナガイ</t>
    </rPh>
    <rPh sb="3" eb="4">
      <t>ヨシ</t>
    </rPh>
    <rPh sb="4" eb="5">
      <t>ヒデ</t>
    </rPh>
    <phoneticPr fontId="30"/>
  </si>
  <si>
    <t>小西　由真</t>
    <rPh sb="0" eb="2">
      <t>コニシ</t>
    </rPh>
    <rPh sb="3" eb="5">
      <t>ユマ</t>
    </rPh>
    <phoneticPr fontId="14"/>
  </si>
  <si>
    <t>谷口　晴翔</t>
    <rPh sb="0" eb="2">
      <t>タニグチ　　　ハルト</t>
    </rPh>
    <phoneticPr fontId="14"/>
  </si>
  <si>
    <t>川之石高等学校</t>
    <rPh sb="0" eb="7">
      <t>カワノイシ</t>
    </rPh>
    <phoneticPr fontId="13"/>
  </si>
  <si>
    <t xml:space="preserve">796-0201 </t>
  </si>
  <si>
    <t>八幡浜市保内町川之石1番耕地112</t>
  </si>
  <si>
    <t>0894-36-0550</t>
  </si>
  <si>
    <t>0894-36-1994</t>
  </si>
  <si>
    <t>kwi-hof@school.esnet.ed.jp</t>
  </si>
  <si>
    <t>https://kawanoishi-h.esnet.ed.jp/</t>
  </si>
  <si>
    <t>矢野　重禎</t>
    <rPh sb="0" eb="2">
      <t>ヤノ</t>
    </rPh>
    <rPh sb="3" eb="4">
      <t>シゲ</t>
    </rPh>
    <rPh sb="4" eb="5">
      <t>ヨシ</t>
    </rPh>
    <phoneticPr fontId="14"/>
  </si>
  <si>
    <t>安西　彰宏</t>
    <rPh sb="0" eb="2">
      <t>アンザイ</t>
    </rPh>
    <rPh sb="3" eb="5">
      <t>アキヒロ</t>
    </rPh>
    <phoneticPr fontId="14"/>
  </si>
  <si>
    <t>谷村　広樹</t>
    <rPh sb="0" eb="2">
      <t>タニムラ</t>
    </rPh>
    <rPh sb="3" eb="5">
      <t>コウキ</t>
    </rPh>
    <phoneticPr fontId="14"/>
  </si>
  <si>
    <t>宇和高等学校</t>
    <rPh sb="0" eb="6">
      <t>ウワ</t>
    </rPh>
    <phoneticPr fontId="13"/>
  </si>
  <si>
    <t>797-0015</t>
  </si>
  <si>
    <t>西予市宇和町卯之町4丁目190番地1</t>
    <rPh sb="15" eb="17">
      <t>バンチ</t>
    </rPh>
    <phoneticPr fontId="13"/>
  </si>
  <si>
    <t>0894-62-1321</t>
  </si>
  <si>
    <t>0894-62-6127</t>
  </si>
  <si>
    <t>uwa-hof@school.esnet.ed.jp</t>
  </si>
  <si>
    <t>https://uwa-h.esnet.ed.jp/</t>
  </si>
  <si>
    <t>児島　万代光</t>
    <rPh sb="0" eb="2">
      <t>コジマ</t>
    </rPh>
    <rPh sb="3" eb="5">
      <t>マヨ</t>
    </rPh>
    <rPh sb="5" eb="6">
      <t>ミツ</t>
    </rPh>
    <phoneticPr fontId="14"/>
  </si>
  <si>
    <t>野間　智子</t>
    <rPh sb="0" eb="2">
      <t>ノマ</t>
    </rPh>
    <rPh sb="3" eb="5">
      <t>トモコ</t>
    </rPh>
    <phoneticPr fontId="30"/>
  </si>
  <si>
    <t>水本　皐月</t>
    <rPh sb="0" eb="2">
      <t>ミズモト</t>
    </rPh>
    <rPh sb="3" eb="5">
      <t>サツキ</t>
    </rPh>
    <phoneticPr fontId="14"/>
  </si>
  <si>
    <t>野村高等学校</t>
    <rPh sb="0" eb="6">
      <t>ノムラ</t>
    </rPh>
    <phoneticPr fontId="13"/>
  </si>
  <si>
    <t>797-1211</t>
  </si>
  <si>
    <t>西予市野村町阿下6号2番地</t>
  </si>
  <si>
    <t>0894-72-0102</t>
  </si>
  <si>
    <t>0894-72-0367</t>
  </si>
  <si>
    <t>nom-hof@school.esnet.ed.jp</t>
  </si>
  <si>
    <t>https://nomura-h.esnet.ed.jp/</t>
  </si>
  <si>
    <t>山下　和宏</t>
    <rPh sb="0" eb="2">
      <t>ヤマシタ</t>
    </rPh>
    <rPh sb="3" eb="5">
      <t>カズヒロ</t>
    </rPh>
    <phoneticPr fontId="30"/>
  </si>
  <si>
    <t>寺元　充彦</t>
    <rPh sb="0" eb="2">
      <t>テラモト</t>
    </rPh>
    <rPh sb="3" eb="5">
      <t>ミツヒコ</t>
    </rPh>
    <phoneticPr fontId="30"/>
  </si>
  <si>
    <t>玉井　朔太</t>
    <rPh sb="0" eb="2">
      <t>タマイ</t>
    </rPh>
    <rPh sb="3" eb="4">
      <t>サク</t>
    </rPh>
    <rPh sb="4" eb="5">
      <t>タ</t>
    </rPh>
    <phoneticPr fontId="14"/>
  </si>
  <si>
    <t>北宇和高等学校</t>
    <rPh sb="0" eb="7">
      <t>キタウワ</t>
    </rPh>
    <phoneticPr fontId="13"/>
  </si>
  <si>
    <t>798-1397</t>
  </si>
  <si>
    <t>北宇和郡鬼北町大字近永942番地</t>
  </si>
  <si>
    <t>0895-45-1241</t>
  </si>
  <si>
    <t>0895-45-2150</t>
  </si>
  <si>
    <t>kit-hof@school.esnet.ed.jp</t>
  </si>
  <si>
    <t>https://kitauwa-h.esnet.ed.jp/cms/</t>
  </si>
  <si>
    <t>渡邊　弘安</t>
    <rPh sb="0" eb="2">
      <t>ワタナベ</t>
    </rPh>
    <rPh sb="3" eb="5">
      <t>ヒロヤス</t>
    </rPh>
    <phoneticPr fontId="30"/>
  </si>
  <si>
    <t>谷岡　紘亘</t>
    <rPh sb="0" eb="2">
      <t>タニオカ</t>
    </rPh>
    <rPh sb="3" eb="4">
      <t>ヒロ</t>
    </rPh>
    <rPh sb="4" eb="5">
      <t>ノブ</t>
    </rPh>
    <phoneticPr fontId="14"/>
  </si>
  <si>
    <t>能田　哲史</t>
    <rPh sb="0" eb="2">
      <t>ノウタ</t>
    </rPh>
    <rPh sb="3" eb="5">
      <t>サトシ</t>
    </rPh>
    <phoneticPr fontId="14"/>
  </si>
  <si>
    <t>北宇和高等学校三間分校</t>
    <rPh sb="0" eb="3">
      <t>キタウワ</t>
    </rPh>
    <rPh sb="3" eb="5">
      <t>コウトウ</t>
    </rPh>
    <rPh sb="5" eb="7">
      <t>ガッコウ</t>
    </rPh>
    <rPh sb="7" eb="9">
      <t>ミマ</t>
    </rPh>
    <rPh sb="9" eb="11">
      <t>ブンコウ</t>
    </rPh>
    <phoneticPr fontId="13"/>
  </si>
  <si>
    <t>798-1115</t>
  </si>
  <si>
    <t>宇和島市三間町戸雁764番地3</t>
    <rPh sb="0" eb="4">
      <t>ウワジマシ</t>
    </rPh>
    <phoneticPr fontId="13"/>
  </si>
  <si>
    <t>0895-58-2031</t>
  </si>
  <si>
    <t>0895-58-3162</t>
  </si>
  <si>
    <t>mim-hof@school.esnet.ed.jp</t>
  </si>
  <si>
    <t>https://mima-h.esnet.ed.jp/</t>
  </si>
  <si>
    <t>山本　純也</t>
    <rPh sb="0" eb="2">
      <t>ヤマモト</t>
    </rPh>
    <rPh sb="3" eb="5">
      <t>ジュンヤ</t>
    </rPh>
    <phoneticPr fontId="14"/>
  </si>
  <si>
    <t>猿谷　めぐみ</t>
    <rPh sb="0" eb="2">
      <t>サルヤ</t>
    </rPh>
    <phoneticPr fontId="14"/>
  </si>
  <si>
    <t>南宇和高等学校</t>
    <rPh sb="0" eb="7">
      <t>ミナミウワ</t>
    </rPh>
    <phoneticPr fontId="13"/>
  </si>
  <si>
    <t>798-4192</t>
  </si>
  <si>
    <t>南宇和郡愛南町御荘平城3269番地</t>
  </si>
  <si>
    <t>0895-72-1241</t>
  </si>
  <si>
    <t>0895-72-6510</t>
  </si>
  <si>
    <t>min-hof@school.esnet.ed.jp</t>
  </si>
  <si>
    <t>https://minamiuwa-h.esnet.ed.jp/</t>
  </si>
  <si>
    <t>井上　　浩</t>
    <rPh sb="0" eb="2">
      <t>イノウエ</t>
    </rPh>
    <rPh sb="4" eb="5">
      <t>ユタカ</t>
    </rPh>
    <phoneticPr fontId="30"/>
  </si>
  <si>
    <t>山岐　結花</t>
    <rPh sb="0" eb="1">
      <t>ヤマキ　　　　ユカ</t>
    </rPh>
    <phoneticPr fontId="14"/>
  </si>
  <si>
    <t>猪野　優菜</t>
    <rPh sb="0" eb="2">
      <t>イノ</t>
    </rPh>
    <rPh sb="3" eb="5">
      <t>ユウナ</t>
    </rPh>
    <phoneticPr fontId="14"/>
  </si>
  <si>
    <t>【４０．愛媛県連盟】</t>
    <rPh sb="4" eb="7">
      <t>エヒメケン</t>
    </rPh>
    <rPh sb="7" eb="9">
      <t>レンメイ</t>
    </rPh>
    <phoneticPr fontId="7"/>
  </si>
  <si>
    <t>seino-hi863@td.myswan.ed.jp</t>
    <phoneticPr fontId="5"/>
  </si>
  <si>
    <t>屋敷　秀樹</t>
    <rPh sb="0" eb="2">
      <t>ヤシキ</t>
    </rPh>
    <rPh sb="3" eb="5">
      <t>ヒデキ</t>
    </rPh>
    <phoneticPr fontId="14"/>
  </si>
  <si>
    <t>髙橋　悠斗</t>
    <rPh sb="0" eb="2">
      <t>タカハシ</t>
    </rPh>
    <rPh sb="3" eb="4">
      <t>ユウト</t>
    </rPh>
    <rPh sb="4" eb="5">
      <t xml:space="preserve">  </t>
    </rPh>
    <phoneticPr fontId="24"/>
  </si>
  <si>
    <t>久慈東高等学校</t>
    <rPh sb="0" eb="3">
      <t>クジヒガシ</t>
    </rPh>
    <phoneticPr fontId="76"/>
  </si>
  <si>
    <t>一戸高等学校</t>
    <rPh sb="0" eb="2">
      <t>イチノヘ</t>
    </rPh>
    <phoneticPr fontId="76"/>
  </si>
  <si>
    <t>盛岡農業高等学校</t>
    <rPh sb="0" eb="4">
      <t>モリオカノウギョウ</t>
    </rPh>
    <phoneticPr fontId="76"/>
  </si>
  <si>
    <t>花巻農業高等学校</t>
    <rPh sb="0" eb="4">
      <t>ハナマキノウギョウ</t>
    </rPh>
    <phoneticPr fontId="76"/>
  </si>
  <si>
    <t>遠野緑峰高等学校</t>
    <rPh sb="0" eb="4">
      <t>トオノリョクホウ</t>
    </rPh>
    <phoneticPr fontId="76"/>
  </si>
  <si>
    <t>水沢農業高等学校</t>
    <rPh sb="0" eb="4">
      <t>ミズサワノウギョウ</t>
    </rPh>
    <phoneticPr fontId="76"/>
  </si>
  <si>
    <t>岩谷堂高等学校</t>
    <rPh sb="0" eb="3">
      <t>イワヤドウ</t>
    </rPh>
    <phoneticPr fontId="76"/>
  </si>
  <si>
    <t>千厩高等学校</t>
    <rPh sb="0" eb="2">
      <t>センマヤ</t>
    </rPh>
    <phoneticPr fontId="76"/>
  </si>
  <si>
    <t>大船渡東高等学校</t>
    <rPh sb="0" eb="4">
      <t>オオフナトヒガシ</t>
    </rPh>
    <phoneticPr fontId="76"/>
  </si>
  <si>
    <t>大河産業高等学校</t>
    <rPh sb="0" eb="4">
      <t>オオガワサンギョウ</t>
    </rPh>
    <phoneticPr fontId="17"/>
  </si>
  <si>
    <t>村山産業高等学校</t>
    <rPh sb="0" eb="2">
      <t>ムラヤマ</t>
    </rPh>
    <rPh sb="2" eb="4">
      <t>サンギョウ</t>
    </rPh>
    <rPh sb="4" eb="6">
      <t>コウトウ</t>
    </rPh>
    <rPh sb="6" eb="8">
      <t>ガッコウ</t>
    </rPh>
    <phoneticPr fontId="7"/>
  </si>
  <si>
    <t>新庄神室産業高等学校</t>
    <rPh sb="0" eb="2">
      <t>シンジョウ</t>
    </rPh>
    <rPh sb="2" eb="4">
      <t>カムロ</t>
    </rPh>
    <rPh sb="4" eb="6">
      <t>サンギョウ</t>
    </rPh>
    <rPh sb="6" eb="8">
      <t>コウトウ</t>
    </rPh>
    <rPh sb="8" eb="10">
      <t>ガッコウ</t>
    </rPh>
    <phoneticPr fontId="7"/>
  </si>
  <si>
    <t>庄内農業高等学校</t>
    <rPh sb="0" eb="2">
      <t>ショウナイ</t>
    </rPh>
    <rPh sb="2" eb="4">
      <t>ノウギョウ</t>
    </rPh>
    <rPh sb="4" eb="6">
      <t>コウトウ</t>
    </rPh>
    <rPh sb="6" eb="8">
      <t>ガッコウ</t>
    </rPh>
    <phoneticPr fontId="7"/>
  </si>
  <si>
    <t>上山明新館高等学校</t>
    <rPh sb="0" eb="2">
      <t>カミノヤマ</t>
    </rPh>
    <rPh sb="2" eb="4">
      <t>メイシン</t>
    </rPh>
    <rPh sb="4" eb="5">
      <t>カン</t>
    </rPh>
    <rPh sb="5" eb="7">
      <t>コウトウ</t>
    </rPh>
    <rPh sb="7" eb="9">
      <t>ガッコウ</t>
    </rPh>
    <phoneticPr fontId="7"/>
  </si>
  <si>
    <t>0289－75－2231</t>
    <phoneticPr fontId="5"/>
  </si>
  <si>
    <t>0289-75-1420</t>
    <phoneticPr fontId="5"/>
  </si>
  <si>
    <t>0287-43-1231</t>
    <phoneticPr fontId="5"/>
  </si>
  <si>
    <t>0287-43-0260</t>
    <phoneticPr fontId="5"/>
  </si>
  <si>
    <t>豊野　正文</t>
    <rPh sb="0" eb="2">
      <t>トヨノ</t>
    </rPh>
    <rPh sb="3" eb="5">
      <t>マサフミ</t>
    </rPh>
    <phoneticPr fontId="7" alignment="center"/>
  </si>
  <si>
    <t>小鹿原湧斗</t>
    <rPh sb="0" eb="3">
      <t>オガハラ</t>
    </rPh>
    <rPh sb="3" eb="5">
      <t>ユウト</t>
    </rPh>
    <phoneticPr fontId="7" alignment="center"/>
  </si>
  <si>
    <t>福井　日菜</t>
    <rPh sb="0" eb="2">
      <t>フクイ</t>
    </rPh>
    <rPh sb="3" eb="4">
      <t>ヒ</t>
    </rPh>
    <rPh sb="4" eb="5">
      <t>ナタ</t>
    </rPh>
    <phoneticPr fontId="7" alignment="center"/>
  </si>
  <si>
    <t>菊屋　泰男</t>
    <rPh sb="0" eb="2">
      <t>キクヤ</t>
    </rPh>
    <rPh sb="3" eb="5">
      <t>ヤスオ</t>
    </rPh>
    <phoneticPr fontId="7" alignment="center"/>
  </si>
  <si>
    <t>坂田　麻利弥</t>
    <rPh sb="0" eb="2">
      <t>サカタ</t>
    </rPh>
    <rPh sb="3" eb="4">
      <t>マ</t>
    </rPh>
    <rPh sb="4" eb="5">
      <t>リ</t>
    </rPh>
    <rPh sb="5" eb="6">
      <t>ヤ</t>
    </rPh>
    <phoneticPr fontId="7" alignment="center"/>
  </si>
  <si>
    <t>針ヶ谷　海斗</t>
    <rPh sb="0" eb="3">
      <t>ハリガヤ</t>
    </rPh>
    <rPh sb="4" eb="6">
      <t>カイト</t>
    </rPh>
    <phoneticPr fontId="14" alignment="center"/>
  </si>
  <si>
    <t>長野　泰紀</t>
    <rPh sb="0" eb="2">
      <t>ナガノ</t>
    </rPh>
    <rPh sb="3" eb="4">
      <t>ヤス</t>
    </rPh>
    <rPh sb="4" eb="5">
      <t>キ</t>
    </rPh>
    <phoneticPr fontId="7" alignment="center"/>
  </si>
  <si>
    <t>岩永　有貴</t>
    <rPh sb="0" eb="2">
      <t>イワナガ</t>
    </rPh>
    <rPh sb="3" eb="5">
      <t>ユキ</t>
    </rPh>
    <phoneticPr fontId="14" alignment="center"/>
  </si>
  <si>
    <t>椿　大和</t>
    <rPh sb="0" eb="1">
      <t>ツバキ</t>
    </rPh>
    <rPh sb="2" eb="4">
      <t>ヤマト</t>
    </rPh>
    <phoneticPr fontId="14" alignment="center"/>
  </si>
  <si>
    <t>成川　賢一</t>
    <rPh sb="0" eb="2">
      <t>ナルカワ</t>
    </rPh>
    <rPh sb="3" eb="5">
      <t>ケンイチ</t>
    </rPh>
    <phoneticPr fontId="7" alignment="center"/>
  </si>
  <si>
    <t>﨑山　寛樹</t>
    <rPh sb="0" eb="2">
      <t>サキヤマ</t>
    </rPh>
    <rPh sb="3" eb="5">
      <t>ヒロキ</t>
    </rPh>
    <phoneticPr fontId="7" alignment="center"/>
  </si>
  <si>
    <t>廣島　悠樹</t>
    <rPh sb="0" eb="2">
      <t>ヒロシマ</t>
    </rPh>
    <rPh sb="3" eb="5">
      <t>ユウキ</t>
    </rPh>
    <phoneticPr fontId="14" alignment="center"/>
  </si>
  <si>
    <t>池邉　憲彦</t>
    <rPh sb="0" eb="2">
      <t>イケベ</t>
    </rPh>
    <rPh sb="3" eb="5">
      <t xml:space="preserve">  ノリヒコ</t>
    </rPh>
    <phoneticPr fontId="7" alignment="center"/>
  </si>
  <si>
    <t>川口　昌彦</t>
    <rPh sb="0" eb="2">
      <t>カワグチ</t>
    </rPh>
    <rPh sb="3" eb="5">
      <t>マサヒコ</t>
    </rPh>
    <phoneticPr fontId="7" alignment="center"/>
  </si>
  <si>
    <t>伊橋　茜</t>
    <rPh sb="0" eb="2">
      <t>イハシ</t>
    </rPh>
    <rPh sb="3" eb="4">
      <t>アカネ</t>
    </rPh>
    <phoneticPr fontId="14" alignment="center"/>
  </si>
  <si>
    <t>山本　昭博</t>
    <rPh sb="0" eb="2">
      <t>ヤマモト</t>
    </rPh>
    <rPh sb="3" eb="5">
      <t>アキヒロ</t>
    </rPh>
    <phoneticPr fontId="7" alignment="center"/>
  </si>
  <si>
    <t>鈴木　勝也</t>
    <rPh sb="0" eb="2">
      <t>スズキ</t>
    </rPh>
    <rPh sb="3" eb="5">
      <t>カツヤ</t>
    </rPh>
    <phoneticPr fontId="7" alignment="center"/>
  </si>
  <si>
    <t>渡邊　花音</t>
    <rPh sb="0" eb="2">
      <t>ワタナベ</t>
    </rPh>
    <rPh sb="3" eb="5">
      <t>カノン</t>
    </rPh>
    <phoneticPr fontId="14" alignment="center"/>
  </si>
  <si>
    <t>伊藤　周</t>
    <rPh sb="0" eb="2">
      <t>イトウ</t>
    </rPh>
    <rPh sb="3" eb="4">
      <t>マコト</t>
    </rPh>
    <phoneticPr fontId="7" alignment="center"/>
  </si>
  <si>
    <t>竪山　雄太</t>
    <rPh sb="0" eb="2">
      <t>タテヤマ</t>
    </rPh>
    <rPh sb="3" eb="5">
      <t>ユウタ</t>
    </rPh>
    <phoneticPr fontId="7" alignment="center"/>
  </si>
  <si>
    <t>佐江田　陽加</t>
    <rPh sb="0" eb="3">
      <t>サエダ</t>
    </rPh>
    <rPh sb="4" eb="5">
      <t>ハル</t>
    </rPh>
    <rPh sb="5" eb="6">
      <t>カ</t>
    </rPh>
    <phoneticPr fontId="14" alignment="center"/>
  </si>
  <si>
    <t>渡邉　嘉幸</t>
    <rPh sb="0" eb="2">
      <t>ワタナベ</t>
    </rPh>
    <rPh sb="3" eb="5">
      <t>ヨシユキ</t>
    </rPh>
    <phoneticPr fontId="7" alignment="center"/>
  </si>
  <si>
    <t>丸　誠</t>
    <rPh sb="0" eb="1">
      <t>マル</t>
    </rPh>
    <rPh sb="2" eb="3">
      <t>マコト</t>
    </rPh>
    <phoneticPr fontId="7" alignment="center"/>
  </si>
  <si>
    <t>平野　俊哉</t>
    <rPh sb="0" eb="2">
      <t>ヒラノ</t>
    </rPh>
    <rPh sb="3" eb="5">
      <t>トシヤ</t>
    </rPh>
    <phoneticPr fontId="7" alignment="center"/>
  </si>
  <si>
    <t>田村　信義</t>
    <rPh sb="0" eb="2">
      <t>タムラ</t>
    </rPh>
    <rPh sb="3" eb="5">
      <t>ノブヨシ</t>
    </rPh>
    <phoneticPr fontId="7" alignment="center"/>
  </si>
  <si>
    <t>荻野　天太</t>
    <rPh sb="0" eb="2">
      <t>オギ　ノ</t>
    </rPh>
    <rPh sb="3" eb="4">
      <t>テン</t>
    </rPh>
    <rPh sb="4" eb="5">
      <t>タ</t>
    </rPh>
    <phoneticPr fontId="14" alignment="center"/>
  </si>
  <si>
    <t>谷　裕之</t>
    <rPh sb="0" eb="1">
      <t>タニ</t>
    </rPh>
    <rPh sb="2" eb="4">
      <t>ヒロユキ</t>
    </rPh>
    <phoneticPr fontId="7" alignment="center"/>
  </si>
  <si>
    <t>諏訪　義廣</t>
    <rPh sb="0" eb="2">
      <t>スワ</t>
    </rPh>
    <rPh sb="3" eb="5">
      <t>ヨシヒロ</t>
    </rPh>
    <phoneticPr fontId="7" alignment="center"/>
  </si>
  <si>
    <t>吉田　敏</t>
    <rPh sb="0" eb="2">
      <t>ヨシダ</t>
    </rPh>
    <rPh sb="3" eb="4">
      <t>サトシ</t>
    </rPh>
    <phoneticPr fontId="7" alignment="center"/>
  </si>
  <si>
    <t>田川　真子</t>
    <rPh sb="0" eb="2">
      <t>タガワ</t>
    </rPh>
    <rPh sb="3" eb="5">
      <t>マコ</t>
    </rPh>
    <phoneticPr fontId="7" alignment="center"/>
  </si>
  <si>
    <t>オノミチ　娃華樂</t>
    <rPh sb="5" eb="6">
      <t>ア</t>
    </rPh>
    <rPh sb="6" eb="7">
      <t>ガ</t>
    </rPh>
    <rPh sb="7" eb="8">
      <t>タ</t>
    </rPh>
    <phoneticPr fontId="14" alignment="center"/>
  </si>
  <si>
    <t>大岩　良徳</t>
    <rPh sb="0" eb="2">
      <t>オオイワ</t>
    </rPh>
    <rPh sb="3" eb="5">
      <t>ヨシノリ</t>
    </rPh>
    <phoneticPr fontId="7" alignment="center"/>
  </si>
  <si>
    <t>栗山　えりか</t>
    <rPh sb="0" eb="2">
      <t>クリヤマ</t>
    </rPh>
    <phoneticPr fontId="7" alignment="center"/>
  </si>
  <si>
    <t>野村　來々奈</t>
    <rPh sb="0" eb="2">
      <t>ノム　ラ</t>
    </rPh>
    <rPh sb="3" eb="4">
      <t>コ　</t>
    </rPh>
    <rPh sb="4" eb="5">
      <t>コ</t>
    </rPh>
    <rPh sb="5" eb="6">
      <t>ナ</t>
    </rPh>
    <phoneticPr fontId="14" alignment="center"/>
  </si>
  <si>
    <t>髙野　裕</t>
    <rPh sb="0" eb="2">
      <t>タカノ</t>
    </rPh>
    <rPh sb="3" eb="4">
      <t>ヒロシ</t>
    </rPh>
    <phoneticPr fontId="7" alignment="center"/>
  </si>
  <si>
    <t>小松　直木</t>
    <rPh sb="0" eb="2">
      <t>コマツ</t>
    </rPh>
    <rPh sb="3" eb="5">
      <t>ナオキ</t>
    </rPh>
    <phoneticPr fontId="7" alignment="center"/>
  </si>
  <si>
    <t>鈴木　大弥</t>
    <rPh sb="0" eb="2">
      <t>スズキ</t>
    </rPh>
    <rPh sb="3" eb="4">
      <t>ダイ</t>
    </rPh>
    <rPh sb="4" eb="5">
      <t>ヤ</t>
    </rPh>
    <phoneticPr fontId="14" alignment="center"/>
  </si>
  <si>
    <t>三輪　政道</t>
    <rPh sb="0" eb="2">
      <t>ミワ</t>
    </rPh>
    <rPh sb="3" eb="5">
      <t>マサミチ</t>
    </rPh>
    <phoneticPr fontId="7" alignment="center"/>
  </si>
  <si>
    <t>平田　超士</t>
    <rPh sb="0" eb="2">
      <t>ヒラタ</t>
    </rPh>
    <rPh sb="3" eb="4">
      <t>タツ　</t>
    </rPh>
    <rPh sb="4" eb="5">
      <t>シ</t>
    </rPh>
    <phoneticPr fontId="14" alignment="center"/>
  </si>
  <si>
    <t>金彌　瑠奈</t>
    <rPh sb="0" eb="1">
      <t>キン</t>
    </rPh>
    <rPh sb="1" eb="2">
      <t>ヤ</t>
    </rPh>
    <rPh sb="3" eb="4">
      <t>リュウ</t>
    </rPh>
    <rPh sb="4" eb="5">
      <t>ナ</t>
    </rPh>
    <phoneticPr fontId="14" alignment="center"/>
  </si>
  <si>
    <t>三浦初声高等学校</t>
    <rPh sb="0" eb="2">
      <t>ミウラ</t>
    </rPh>
    <rPh sb="2" eb="4">
      <t>ハッセ</t>
    </rPh>
    <rPh sb="4" eb="6">
      <t>コウトウ</t>
    </rPh>
    <rPh sb="6" eb="8">
      <t>ガッコウ</t>
    </rPh>
    <phoneticPr fontId="14"/>
  </si>
  <si>
    <t>平塚農商高等学校</t>
    <rPh sb="0" eb="8">
      <t>ヒラツカノウショウ</t>
    </rPh>
    <phoneticPr fontId="77"/>
  </si>
  <si>
    <t>吉田島高等学校</t>
    <rPh sb="0" eb="7">
      <t>ヨシダジマ</t>
    </rPh>
    <phoneticPr fontId="7"/>
  </si>
  <si>
    <t>中央農業高等学校</t>
    <rPh sb="0" eb="4">
      <t>チュウオウノウギョウ</t>
    </rPh>
    <rPh sb="4" eb="8">
      <t>コウトウガッコウ</t>
    </rPh>
    <phoneticPr fontId="14" alignment="center"/>
  </si>
  <si>
    <t>石神　貴子</t>
    <rPh sb="0" eb="5">
      <t>イシガミ　タカコ</t>
    </rPh>
    <phoneticPr fontId="7" alignment="distributed"/>
  </si>
  <si>
    <t>山梨県立北杜高等学校</t>
    <rPh sb="0" eb="10">
      <t>ヤマナシケンリツホクトコウトウガッコウ</t>
    </rPh>
    <phoneticPr fontId="14" alignment="distributed"/>
  </si>
  <si>
    <t>山梨県立農林高等学校</t>
    <rPh sb="0" eb="4">
      <t>ヤマナシケンリツ</t>
    </rPh>
    <rPh sb="4" eb="10">
      <t>ノウリンコウトウガッコウ</t>
    </rPh>
    <phoneticPr fontId="7" alignment="distributed"/>
  </si>
  <si>
    <t>笛吹高等学校</t>
    <rPh sb="0" eb="2">
      <t>フエフキ</t>
    </rPh>
    <rPh sb="2" eb="4">
      <t>コウトウ</t>
    </rPh>
    <rPh sb="4" eb="6">
      <t>ガッコウ</t>
    </rPh>
    <phoneticPr fontId="7" alignment="distributed"/>
  </si>
  <si>
    <t>桐山 茉</t>
    <rPh sb="0" eb="2">
      <t>キリヤマ</t>
    </rPh>
    <rPh sb="3" eb="4">
      <t>マツ</t>
    </rPh>
    <phoneticPr fontId="14"/>
  </si>
  <si>
    <t>佐渡総合高等学校</t>
    <rPh sb="0" eb="2">
      <t>サド</t>
    </rPh>
    <rPh sb="2" eb="4">
      <t>ソウゴウ</t>
    </rPh>
    <phoneticPr fontId="17" alignment="distributed"/>
  </si>
  <si>
    <t>新発田農業高等学校</t>
    <rPh sb="0" eb="3">
      <t>シバタ</t>
    </rPh>
    <rPh sb="3" eb="5">
      <t>ノウギョウ</t>
    </rPh>
    <phoneticPr fontId="17" alignment="distributed"/>
  </si>
  <si>
    <t>藤田　洋子</t>
    <rPh sb="0" eb="2">
      <t>フジタ</t>
    </rPh>
    <rPh sb="3" eb="5">
      <t>ヨウコ</t>
    </rPh>
    <phoneticPr fontId="14" alignment="distributed"/>
  </si>
  <si>
    <t>片瀬　晃輔</t>
    <rPh sb="0" eb="2">
      <t>カタセ</t>
    </rPh>
    <rPh sb="3" eb="5">
      <t>コウスケ</t>
    </rPh>
    <phoneticPr fontId="36" alignment="distributed"/>
  </si>
  <si>
    <t>藤澤　蘭</t>
    <rPh sb="0" eb="2">
      <t>フジサワ</t>
    </rPh>
    <rPh sb="3" eb="4">
      <t>ラン</t>
    </rPh>
    <phoneticPr fontId="14" alignment="distributed"/>
  </si>
  <si>
    <t>羽山　功</t>
    <rPh sb="0" eb="2">
      <t>ハヤマ</t>
    </rPh>
    <rPh sb="3" eb="4">
      <t>イサオ</t>
    </rPh>
    <phoneticPr fontId="14" alignment="distributed"/>
  </si>
  <si>
    <t>外山　祐樹</t>
    <rPh sb="0" eb="2">
      <t>トヤマ</t>
    </rPh>
    <rPh sb="3" eb="5">
      <t>ユウキ</t>
    </rPh>
    <phoneticPr fontId="14" alignment="distributed"/>
  </si>
  <si>
    <t>古澤　寛樹</t>
    <rPh sb="0" eb="2">
      <t>フルサワ</t>
    </rPh>
    <rPh sb="3" eb="5">
      <t>ヒロキ</t>
    </rPh>
    <phoneticPr fontId="14" alignment="distributed"/>
  </si>
  <si>
    <t>武藤　穣</t>
    <rPh sb="0" eb="2">
      <t>ムトウ</t>
    </rPh>
    <rPh sb="3" eb="4">
      <t>ミノル</t>
    </rPh>
    <phoneticPr fontId="14" alignment="distributed"/>
  </si>
  <si>
    <t>山野井　裕樹</t>
    <rPh sb="0" eb="3">
      <t>ヤマノイ</t>
    </rPh>
    <rPh sb="4" eb="6">
      <t>ヒロキ</t>
    </rPh>
    <phoneticPr fontId="14" alignment="distributed"/>
  </si>
  <si>
    <t>杉﨑　太一</t>
    <rPh sb="0" eb="2">
      <t>スギザキ</t>
    </rPh>
    <rPh sb="3" eb="5">
      <t>タイチ</t>
    </rPh>
    <phoneticPr fontId="14" alignment="distributed"/>
  </si>
  <si>
    <t>西澤　国之</t>
    <rPh sb="0" eb="2">
      <t>ニシザワ</t>
    </rPh>
    <rPh sb="3" eb="5">
      <t>クニユキ</t>
    </rPh>
    <phoneticPr fontId="14" alignment="distributed"/>
  </si>
  <si>
    <t>尾鷲　麻美</t>
    <rPh sb="0" eb="2">
      <t>オワシ</t>
    </rPh>
    <rPh sb="3" eb="5">
      <t>アサミ</t>
    </rPh>
    <phoneticPr fontId="14" alignment="distributed"/>
  </si>
  <si>
    <t>林　聖隆</t>
    <rPh sb="0" eb="1">
      <t>ハヤシ</t>
    </rPh>
    <rPh sb="2" eb="4">
      <t>キヨタカ</t>
    </rPh>
    <phoneticPr fontId="14" alignment="distributed"/>
  </si>
  <si>
    <t>上原　一善</t>
    <rPh sb="0" eb="2">
      <t>ウエハラ</t>
    </rPh>
    <rPh sb="3" eb="5">
      <t>カズヨシ</t>
    </rPh>
    <phoneticPr fontId="14" alignment="distributed"/>
  </si>
  <si>
    <t>小林　将樹</t>
    <rPh sb="0" eb="2">
      <t>コバヤシ</t>
    </rPh>
    <rPh sb="3" eb="5">
      <t>マサキ</t>
    </rPh>
    <phoneticPr fontId="14" alignment="distributed"/>
  </si>
  <si>
    <t>窪田　亜里沙</t>
    <rPh sb="0" eb="2">
      <t>クボタ</t>
    </rPh>
    <rPh sb="3" eb="6">
      <t>アリサ</t>
    </rPh>
    <phoneticPr fontId="14" alignment="distributed"/>
  </si>
  <si>
    <t>桑原　善晃</t>
    <rPh sb="0" eb="2">
      <t>クワバラ</t>
    </rPh>
    <rPh sb="3" eb="4">
      <t>ヨシ</t>
    </rPh>
    <rPh sb="4" eb="5">
      <t>アキ</t>
    </rPh>
    <phoneticPr fontId="14" alignment="distributed"/>
  </si>
  <si>
    <t>井出　裕太</t>
    <rPh sb="0" eb="2">
      <t>イデ</t>
    </rPh>
    <rPh sb="3" eb="5">
      <t>ユウタ</t>
    </rPh>
    <phoneticPr fontId="14" alignment="distributed"/>
  </si>
  <si>
    <t>寺島　穂乃果</t>
    <rPh sb="0" eb="2">
      <t>テラシマ</t>
    </rPh>
    <rPh sb="3" eb="6">
      <t>ホノカ</t>
    </rPh>
    <phoneticPr fontId="14" alignment="distributed"/>
  </si>
  <si>
    <t>平沢　一</t>
    <rPh sb="0" eb="2">
      <t>ヒラサワ</t>
    </rPh>
    <rPh sb="3" eb="4">
      <t>ハジメ</t>
    </rPh>
    <phoneticPr fontId="36" alignment="distributed"/>
  </si>
  <si>
    <t>伊藤　蒔</t>
    <rPh sb="0" eb="2">
      <t>イトウ</t>
    </rPh>
    <rPh sb="3" eb="4">
      <t>マキ</t>
    </rPh>
    <phoneticPr fontId="14" alignment="distributed"/>
  </si>
  <si>
    <t>野原　陸翔</t>
    <rPh sb="0" eb="2">
      <t>ノハラ</t>
    </rPh>
    <rPh sb="3" eb="5">
      <t>リクト</t>
    </rPh>
    <phoneticPr fontId="14" alignment="distributed"/>
  </si>
  <si>
    <t>田畑　邦仁</t>
    <rPh sb="0" eb="2">
      <t>タバタ</t>
    </rPh>
    <rPh sb="3" eb="5">
      <t>クニヒト</t>
    </rPh>
    <phoneticPr fontId="36" alignment="distributed"/>
  </si>
  <si>
    <t>髙木　二千翔</t>
    <rPh sb="0" eb="2">
      <t>タカギ</t>
    </rPh>
    <rPh sb="3" eb="6">
      <t>ニチカ</t>
    </rPh>
    <phoneticPr fontId="14" alignment="distributed"/>
  </si>
  <si>
    <t>遠山　真矢</t>
    <rPh sb="0" eb="2">
      <t>トオヤマ</t>
    </rPh>
    <rPh sb="3" eb="5">
      <t>シンヤ</t>
    </rPh>
    <phoneticPr fontId="14" alignment="distributed"/>
  </si>
  <si>
    <t>栗山　嘉章</t>
    <rPh sb="0" eb="5">
      <t>クリヤマ　ヨシアキ</t>
    </rPh>
    <phoneticPr fontId="36" alignment="distributed"/>
  </si>
  <si>
    <t>鈴木　康</t>
    <rPh sb="0" eb="2">
      <t>スズキ</t>
    </rPh>
    <rPh sb="3" eb="4">
      <t>ヤスシ</t>
    </rPh>
    <phoneticPr fontId="14" alignment="distributed"/>
  </si>
  <si>
    <t>齊藤　輝也</t>
    <rPh sb="0" eb="2">
      <t>サイトウ</t>
    </rPh>
    <rPh sb="3" eb="5">
      <t>テルヤ</t>
    </rPh>
    <phoneticPr fontId="14" alignment="distributed"/>
  </si>
  <si>
    <t>宮川　安司</t>
    <rPh sb="0" eb="5">
      <t>ミヤガワ　ヤスシ</t>
    </rPh>
    <phoneticPr fontId="36" alignment="distributed"/>
  </si>
  <si>
    <t>宮入　清志</t>
    <rPh sb="0" eb="2">
      <t>ミヤイリ</t>
    </rPh>
    <rPh sb="3" eb="5">
      <t>キヨシ</t>
    </rPh>
    <phoneticPr fontId="14" alignment="distributed"/>
  </si>
  <si>
    <t>進藤　菜月</t>
    <rPh sb="0" eb="2">
      <t>シントウ</t>
    </rPh>
    <rPh sb="3" eb="5">
      <t>ナツキ</t>
    </rPh>
    <phoneticPr fontId="14" alignment="distributed"/>
  </si>
  <si>
    <t>北原　邦俊</t>
    <rPh sb="0" eb="2">
      <t>キタハラ</t>
    </rPh>
    <rPh sb="3" eb="5">
      <t>クニトシ</t>
    </rPh>
    <phoneticPr fontId="14" alignment="distributed"/>
  </si>
  <si>
    <t>瀬在　昌子</t>
    <rPh sb="0" eb="2">
      <t>セザイ</t>
    </rPh>
    <rPh sb="3" eb="5">
      <t>マサコ</t>
    </rPh>
    <phoneticPr fontId="14" alignment="distributed"/>
  </si>
  <si>
    <t>佐藤　舞</t>
    <rPh sb="0" eb="2">
      <t>サトウ</t>
    </rPh>
    <rPh sb="3" eb="4">
      <t>マイ</t>
    </rPh>
    <phoneticPr fontId="14" alignment="distributed"/>
  </si>
  <si>
    <t>小矢部園芸高等学校</t>
    <rPh sb="0" eb="3">
      <t>オヤベ</t>
    </rPh>
    <rPh sb="3" eb="5">
      <t>エンゲイ</t>
    </rPh>
    <phoneticPr fontId="24" alignment="distributed"/>
  </si>
  <si>
    <t>伊集院　麻衣実</t>
    <rPh sb="0" eb="3">
      <t>イジュウイン</t>
    </rPh>
    <rPh sb="4" eb="6">
      <t>マイ</t>
    </rPh>
    <rPh sb="6" eb="7">
      <t>ミ</t>
    </rPh>
    <phoneticPr fontId="32" alignment="distributed"/>
  </si>
  <si>
    <r>
      <rPr>
        <sz val="10"/>
        <rFont val="ＭＳ Ｐゴシック"/>
        <family val="3"/>
        <charset val="128"/>
      </rPr>
      <t xml:space="preserve">にしじま いっせい
</t>
    </r>
    <r>
      <rPr>
        <sz val="14"/>
        <rFont val="ＭＳ Ｐゴシック"/>
        <family val="3"/>
        <charset val="128"/>
      </rPr>
      <t>西嶋 一惺</t>
    </r>
    <phoneticPr fontId="7"/>
  </si>
  <si>
    <t>村崎　隆志</t>
    <rPh sb="0" eb="2">
      <t>ムラサキ</t>
    </rPh>
    <rPh sb="3" eb="5">
      <t>タカシ</t>
    </rPh>
    <phoneticPr fontId="78" alignment="distributed"/>
  </si>
  <si>
    <t>金剛　蔵人</t>
    <rPh sb="0" eb="2">
      <t>コンゴウ</t>
    </rPh>
    <rPh sb="3" eb="5">
      <t>クランド</t>
    </rPh>
    <phoneticPr fontId="78" alignment="distributed"/>
  </si>
  <si>
    <t>東海林　充稔</t>
    <rPh sb="0" eb="3">
      <t>ショウジ</t>
    </rPh>
    <rPh sb="4" eb="5">
      <t>マキ</t>
    </rPh>
    <rPh sb="5" eb="6">
      <t>ト</t>
    </rPh>
    <phoneticPr fontId="78" alignment="distributed"/>
  </si>
  <si>
    <t>長谷　忠志</t>
    <rPh sb="0" eb="2">
      <t>ハセ</t>
    </rPh>
    <rPh sb="3" eb="5">
      <t>タダシ</t>
    </rPh>
    <phoneticPr fontId="78" alignment="distributed"/>
  </si>
  <si>
    <t>萩野　貴大</t>
    <rPh sb="0" eb="2">
      <t>ハギノ</t>
    </rPh>
    <rPh sb="3" eb="5">
      <t>タカヒロ</t>
    </rPh>
    <phoneticPr fontId="78" alignment="distributed"/>
  </si>
  <si>
    <t>木下　嵩之</t>
    <rPh sb="0" eb="2">
      <t>キノシタ</t>
    </rPh>
    <rPh sb="3" eb="5">
      <t>タカユキ</t>
    </rPh>
    <phoneticPr fontId="78" alignment="distributed"/>
  </si>
  <si>
    <t>左近　晴久</t>
    <rPh sb="0" eb="2">
      <t>サコン</t>
    </rPh>
    <rPh sb="3" eb="5">
      <t>ハルヒサ</t>
    </rPh>
    <phoneticPr fontId="78" alignment="distributed"/>
  </si>
  <si>
    <t>幾島　崇</t>
    <rPh sb="0" eb="2">
      <t>イクシマ</t>
    </rPh>
    <rPh sb="3" eb="4">
      <t>タカシ</t>
    </rPh>
    <phoneticPr fontId="78" alignment="distributed"/>
  </si>
  <si>
    <t>山﨑　泰壱</t>
    <rPh sb="0" eb="2">
      <t>ヤマサキ</t>
    </rPh>
    <rPh sb="3" eb="5">
      <t>タイチ</t>
    </rPh>
    <phoneticPr fontId="78" alignment="distributed"/>
  </si>
  <si>
    <t>内川　さやか</t>
    <rPh sb="0" eb="2">
      <t>ウチカワ</t>
    </rPh>
    <phoneticPr fontId="78" alignment="distributed"/>
  </si>
  <si>
    <t>山内　康史</t>
    <rPh sb="0" eb="2">
      <t>ヤマウチ</t>
    </rPh>
    <rPh sb="3" eb="4">
      <t>コウ</t>
    </rPh>
    <rPh sb="4" eb="5">
      <t>ジ</t>
    </rPh>
    <phoneticPr fontId="78" alignment="distributed"/>
  </si>
  <si>
    <t>櫨原　萌々香</t>
    <rPh sb="0" eb="2">
      <t>ハゼハラ</t>
    </rPh>
    <rPh sb="3" eb="5">
      <t>モモ</t>
    </rPh>
    <rPh sb="5" eb="6">
      <t>カ</t>
    </rPh>
    <phoneticPr fontId="78" alignment="distributed"/>
  </si>
  <si>
    <t>http://www.katumada.okayama-c.ed.jp/katuma.htm</t>
    <phoneticPr fontId="5"/>
  </si>
  <si>
    <t>田布施農工高等学校</t>
    <rPh sb="0" eb="5">
      <t>タブセノウコウ</t>
    </rPh>
    <phoneticPr fontId="79"/>
  </si>
  <si>
    <t>山口農業高等学校</t>
    <rPh sb="0" eb="4">
      <t>ヤマグチノウギョウ</t>
    </rPh>
    <phoneticPr fontId="79"/>
  </si>
  <si>
    <t>宇部西高等学校</t>
    <rPh sb="0" eb="3">
      <t>ウベニシ</t>
    </rPh>
    <phoneticPr fontId="79"/>
  </si>
  <si>
    <t>山口農業高等学校西市分校</t>
    <rPh sb="0" eb="4">
      <t>ヤマグチノウギョウ</t>
    </rPh>
    <rPh sb="8" eb="10">
      <t>ニシイチ</t>
    </rPh>
    <phoneticPr fontId="79"/>
  </si>
  <si>
    <t>大津緑洋高等学校　日置校舎</t>
    <rPh sb="0" eb="4">
      <t>オオツリョクヨウ</t>
    </rPh>
    <rPh sb="9" eb="11">
      <t>ヘキ</t>
    </rPh>
    <phoneticPr fontId="79"/>
  </si>
  <si>
    <t>萩高等学校奈古分校</t>
    <rPh sb="0" eb="1">
      <t>ハギ</t>
    </rPh>
    <rPh sb="5" eb="7">
      <t>ナゴ</t>
    </rPh>
    <phoneticPr fontId="79" alignment="distributed"/>
  </si>
  <si>
    <t>岩見　孝宏</t>
    <rPh sb="0" eb="2">
      <t>イワミ</t>
    </rPh>
    <rPh sb="3" eb="5">
      <t>タカヒロ</t>
    </rPh>
    <phoneticPr fontId="80"/>
  </si>
  <si>
    <t>西岡　紀博</t>
    <rPh sb="0" eb="2">
      <t>ニシオカ</t>
    </rPh>
    <rPh sb="3" eb="4">
      <t>ノリ</t>
    </rPh>
    <rPh sb="4" eb="5">
      <t>ヒロ</t>
    </rPh>
    <phoneticPr fontId="81"/>
  </si>
  <si>
    <t>川野　和花</t>
    <rPh sb="0" eb="1">
      <t>カワ</t>
    </rPh>
    <rPh sb="1" eb="2">
      <t>ノ</t>
    </rPh>
    <rPh sb="3" eb="4">
      <t>ノド</t>
    </rPh>
    <rPh sb="4" eb="5">
      <t>カ</t>
    </rPh>
    <phoneticPr fontId="81"/>
  </si>
  <si>
    <t>中野　太洋</t>
    <rPh sb="0" eb="2">
      <t>ナカノ</t>
    </rPh>
    <rPh sb="3" eb="4">
      <t>タカ</t>
    </rPh>
    <rPh sb="4" eb="5">
      <t>ヒロ</t>
    </rPh>
    <phoneticPr fontId="81"/>
  </si>
  <si>
    <t>山口　璃恩</t>
    <rPh sb="0" eb="2">
      <t>ヤマグチ</t>
    </rPh>
    <rPh sb="3" eb="4">
      <t>リ</t>
    </rPh>
    <rPh sb="4" eb="5">
      <t>オン</t>
    </rPh>
    <phoneticPr fontId="81"/>
  </si>
  <si>
    <t>蔭岡　弘知</t>
    <rPh sb="0" eb="2">
      <t>カゲオカ　ヒロトモ</t>
    </rPh>
    <phoneticPr fontId="82"/>
  </si>
  <si>
    <t>冨士　和美</t>
    <rPh sb="0" eb="2">
      <t>フジ</t>
    </rPh>
    <rPh sb="3" eb="5">
      <t>カズミ</t>
    </rPh>
    <phoneticPr fontId="81"/>
  </si>
  <si>
    <t>中西　マーティ健</t>
    <rPh sb="0" eb="2">
      <t>ナカニシ</t>
    </rPh>
    <rPh sb="7" eb="8">
      <t>ケン</t>
    </rPh>
    <phoneticPr fontId="81"/>
  </si>
  <si>
    <t>大田　孝延</t>
    <rPh sb="0" eb="2">
      <t>オオタ</t>
    </rPh>
    <rPh sb="3" eb="4">
      <t>タカ</t>
    </rPh>
    <rPh sb="4" eb="5">
      <t>ノブ</t>
    </rPh>
    <phoneticPr fontId="82"/>
  </si>
  <si>
    <t>堤　誠司</t>
    <rPh sb="0" eb="1">
      <t>ツツミ</t>
    </rPh>
    <rPh sb="2" eb="4">
      <t>セイジ</t>
    </rPh>
    <phoneticPr fontId="81"/>
  </si>
  <si>
    <t>井内　拓海</t>
    <rPh sb="0" eb="2">
      <t>イウチ</t>
    </rPh>
    <rPh sb="3" eb="5">
      <t>タクミ</t>
    </rPh>
    <phoneticPr fontId="81"/>
  </si>
  <si>
    <t>臼井　公仁　</t>
    <rPh sb="0" eb="2">
      <t>ウスイ</t>
    </rPh>
    <rPh sb="3" eb="4">
      <t>キミ</t>
    </rPh>
    <rPh sb="4" eb="5">
      <t>　ヒト</t>
    </rPh>
    <phoneticPr fontId="82"/>
  </si>
  <si>
    <t>西　みのり</t>
    <rPh sb="0" eb="1">
      <t>ニシ</t>
    </rPh>
    <phoneticPr fontId="81"/>
  </si>
  <si>
    <t>竹内　碧</t>
    <rPh sb="0" eb="2">
      <t>タケウチ</t>
    </rPh>
    <rPh sb="3" eb="4">
      <t>アオイ</t>
    </rPh>
    <phoneticPr fontId="81"/>
  </si>
  <si>
    <t>山本　珠紀</t>
    <rPh sb="0" eb="2">
      <t>ヤマモト</t>
    </rPh>
    <rPh sb="3" eb="5">
      <t>　タマキ</t>
    </rPh>
    <phoneticPr fontId="82"/>
  </si>
  <si>
    <t>清谷　雅輝</t>
    <rPh sb="0" eb="2">
      <t>キヨタニ</t>
    </rPh>
    <rPh sb="3" eb="4">
      <t>マサ</t>
    </rPh>
    <rPh sb="4" eb="5">
      <t>キ</t>
    </rPh>
    <phoneticPr fontId="81"/>
  </si>
  <si>
    <t>𠮷岡　礼一</t>
    <rPh sb="0" eb="3">
      <t>ヨシオカ</t>
    </rPh>
    <rPh sb="4" eb="5">
      <t>レイ</t>
    </rPh>
    <rPh sb="5" eb="6">
      <t>イチ</t>
    </rPh>
    <phoneticPr fontId="81"/>
  </si>
  <si>
    <t>笠原　高志</t>
    <rPh sb="0" eb="2">
      <t>カサハラ</t>
    </rPh>
    <rPh sb="3" eb="5">
      <t>　タカシ</t>
    </rPh>
    <phoneticPr fontId="82"/>
  </si>
  <si>
    <t>宮原　尚太</t>
    <rPh sb="0" eb="2">
      <t>ミヤハラ</t>
    </rPh>
    <rPh sb="3" eb="5">
      <t>ショウタ</t>
    </rPh>
    <phoneticPr fontId="81"/>
  </si>
  <si>
    <t>犬尾　莉奈</t>
    <rPh sb="0" eb="2">
      <t>イヌオ</t>
    </rPh>
    <rPh sb="3" eb="4">
      <t>リ</t>
    </rPh>
    <rPh sb="4" eb="5">
      <t>ナ</t>
    </rPh>
    <phoneticPr fontId="81"/>
  </si>
  <si>
    <t>石田高等学校</t>
    <rPh sb="0" eb="2">
      <t>イシダ</t>
    </rPh>
    <rPh sb="2" eb="6">
      <t>コウトウガッコウ</t>
    </rPh>
    <phoneticPr fontId="14" alignment="distributed"/>
  </si>
  <si>
    <t>高松南高等学校</t>
    <rPh sb="0" eb="2">
      <t>タカマツ</t>
    </rPh>
    <rPh sb="2" eb="3">
      <t>ミナミ</t>
    </rPh>
    <rPh sb="3" eb="7">
      <t>コウトウガッコウ</t>
    </rPh>
    <phoneticPr fontId="7" alignment="distributed"/>
  </si>
  <si>
    <t>農業経営高等学校</t>
    <rPh sb="0" eb="2">
      <t>ノウギョウ</t>
    </rPh>
    <rPh sb="2" eb="4">
      <t>ケイエイ</t>
    </rPh>
    <rPh sb="4" eb="8">
      <t>コウトウガッコウ</t>
    </rPh>
    <phoneticPr fontId="7" alignment="distributed"/>
  </si>
  <si>
    <t>飯山高等学校</t>
    <rPh sb="0" eb="2">
      <t>ハンザン</t>
    </rPh>
    <rPh sb="2" eb="6">
      <t>コウトウガッコウ</t>
    </rPh>
    <phoneticPr fontId="7" alignment="distributed"/>
  </si>
  <si>
    <t>笠田高等学校</t>
    <rPh sb="0" eb="2">
      <t>カサダ</t>
    </rPh>
    <rPh sb="2" eb="6">
      <t>コウトウガッコウ</t>
    </rPh>
    <phoneticPr fontId="7" alignment="distributed"/>
  </si>
  <si>
    <t>関山　尚美</t>
    <rPh sb="0" eb="2">
      <t>セキヤマ</t>
    </rPh>
    <rPh sb="3" eb="5">
      <t>ナオミ</t>
    </rPh>
    <phoneticPr fontId="13" alignment="distributed"/>
  </si>
  <si>
    <t>手錢　和水</t>
    <rPh sb="0" eb="1">
      <t>テ</t>
    </rPh>
    <rPh sb="1" eb="2">
      <t>ゼン</t>
    </rPh>
    <rPh sb="3" eb="4">
      <t>カズ</t>
    </rPh>
    <rPh sb="4" eb="5">
      <t>ミ</t>
    </rPh>
    <phoneticPr fontId="14" alignment="distributed"/>
  </si>
  <si>
    <t>岩田　崇志</t>
    <rPh sb="0" eb="5">
      <t>　イワタ　　タカシ</t>
    </rPh>
    <phoneticPr fontId="14" alignment="distributed"/>
  </si>
  <si>
    <t>伊藤　学</t>
    <rPh sb="0" eb="2">
      <t>イトウ</t>
    </rPh>
    <rPh sb="3" eb="4">
      <t>マナブ</t>
    </rPh>
    <phoneticPr fontId="37" alignment="distributed"/>
  </si>
  <si>
    <t>小塩　亮太</t>
    <rPh sb="0" eb="2">
      <t>コシオ</t>
    </rPh>
    <rPh sb="3" eb="5">
      <t>リョウタ</t>
    </rPh>
    <phoneticPr fontId="37" alignment="distributed"/>
  </si>
  <si>
    <t>小松　昊太郎</t>
    <rPh sb="0" eb="6">
      <t>　コマツ　　　コウタロウ</t>
    </rPh>
    <phoneticPr fontId="14" alignment="distributed"/>
  </si>
  <si>
    <t>月俣　誠司</t>
    <rPh sb="0" eb="1">
      <t>ツキ</t>
    </rPh>
    <rPh sb="1" eb="2">
      <t>マタ</t>
    </rPh>
    <rPh sb="3" eb="4">
      <t>セイ</t>
    </rPh>
    <rPh sb="4" eb="5">
      <t>ジ</t>
    </rPh>
    <phoneticPr fontId="37" alignment="distributed"/>
  </si>
  <si>
    <t>大野　隆二</t>
    <rPh sb="0" eb="2">
      <t>オオノ</t>
    </rPh>
    <rPh sb="3" eb="5">
      <t>リュウジ</t>
    </rPh>
    <phoneticPr fontId="37" alignment="distributed"/>
  </si>
  <si>
    <t>大本　ひなた</t>
    <rPh sb="0" eb="2">
      <t>オオモト</t>
    </rPh>
    <rPh sb="3" eb="6">
      <t>ヒナタ</t>
    </rPh>
    <phoneticPr fontId="14" alignment="distributed"/>
  </si>
  <si>
    <t>松尾　法倫</t>
    <rPh sb="0" eb="2">
      <t>マツオ</t>
    </rPh>
    <rPh sb="3" eb="4">
      <t>ノリ</t>
    </rPh>
    <rPh sb="4" eb="5">
      <t>ミチ</t>
    </rPh>
    <phoneticPr fontId="37" alignment="distributed"/>
  </si>
  <si>
    <t>植村　美樹</t>
    <rPh sb="0" eb="2">
      <t>ウエムラ</t>
    </rPh>
    <rPh sb="3" eb="5">
      <t>ミキ</t>
    </rPh>
    <phoneticPr fontId="37" alignment="distributed"/>
  </si>
  <si>
    <t>梁瀬　輪</t>
    <rPh sb="0" eb="4">
      <t>ヤナセ　リン</t>
    </rPh>
    <phoneticPr fontId="14" alignment="distributed"/>
  </si>
  <si>
    <t>土生　賢行　</t>
    <rPh sb="0" eb="2">
      <t>ハブ</t>
    </rPh>
    <rPh sb="3" eb="5">
      <t>カタユキ</t>
    </rPh>
    <phoneticPr fontId="14" alignment="distributed"/>
  </si>
  <si>
    <t>石橋　正行</t>
    <rPh sb="0" eb="2">
      <t>イシバシ</t>
    </rPh>
    <rPh sb="3" eb="5">
      <t>マサユキ</t>
    </rPh>
    <phoneticPr fontId="37" alignment="distributed"/>
  </si>
  <si>
    <t>坂井　立樹</t>
    <rPh sb="0" eb="5">
      <t>サカイ　タツキ</t>
    </rPh>
    <phoneticPr fontId="14" alignment="distributed"/>
  </si>
  <si>
    <t>平田　陽一</t>
    <rPh sb="0" eb="5">
      <t>ヒラタ　　　ヨウイチ</t>
    </rPh>
    <phoneticPr fontId="14" alignment="distributed"/>
  </si>
  <si>
    <t>河野　秀則</t>
    <rPh sb="0" eb="2">
      <t>カワノ</t>
    </rPh>
    <rPh sb="3" eb="5">
      <t>ヒデノリ</t>
    </rPh>
    <phoneticPr fontId="37" alignment="distributed"/>
  </si>
  <si>
    <t>藤吉　純蓮</t>
    <rPh sb="0" eb="2">
      <t>フジヨシ</t>
    </rPh>
    <rPh sb="3" eb="5">
      <t>スミレ</t>
    </rPh>
    <phoneticPr fontId="14" alignment="distributed"/>
  </si>
  <si>
    <t>井𡈽　義徳</t>
    <rPh sb="0" eb="1">
      <t>イ</t>
    </rPh>
    <rPh sb="1" eb="3">
      <t>ド</t>
    </rPh>
    <rPh sb="4" eb="6">
      <t>ヨシノリ</t>
    </rPh>
    <phoneticPr fontId="37" alignment="distributed"/>
  </si>
  <si>
    <t>酒見　樹</t>
    <rPh sb="0" eb="2">
      <t>サケミ</t>
    </rPh>
    <rPh sb="3" eb="4">
      <t>タツキ</t>
    </rPh>
    <phoneticPr fontId="14" alignment="distributed"/>
  </si>
  <si>
    <t>下川原　柊麻</t>
    <rPh sb="0" eb="6">
      <t>　シモガワラ　　シュウマ</t>
    </rPh>
    <phoneticPr fontId="14" alignment="distributed"/>
  </si>
  <si>
    <t>円城寺　利周</t>
    <rPh sb="0" eb="3">
      <t>エンジョウジ</t>
    </rPh>
    <rPh sb="4" eb="6">
      <t>トシチカ</t>
    </rPh>
    <phoneticPr fontId="37" alignment="distributed"/>
  </si>
  <si>
    <t>内田　功</t>
    <rPh sb="0" eb="2">
      <t>ウチダ</t>
    </rPh>
    <rPh sb="3" eb="4">
      <t>イサオ</t>
    </rPh>
    <phoneticPr fontId="37" alignment="distributed"/>
  </si>
  <si>
    <t>川添　将広</t>
    <rPh sb="0" eb="2">
      <t>カワゾエ</t>
    </rPh>
    <rPh sb="3" eb="5">
      <t>マサヒロ</t>
    </rPh>
    <phoneticPr fontId="14" alignment="distributed"/>
  </si>
  <si>
    <t>今井　寿光</t>
    <rPh sb="0" eb="2">
      <t>イマイ</t>
    </rPh>
    <rPh sb="3" eb="5">
      <t>トシミツ</t>
    </rPh>
    <phoneticPr fontId="14" alignment="distributed"/>
  </si>
  <si>
    <t>野田　良太</t>
    <rPh sb="0" eb="2">
      <t>ノダ</t>
    </rPh>
    <rPh sb="3" eb="5">
      <t>リョウタ</t>
    </rPh>
    <phoneticPr fontId="37" alignment="distributed"/>
  </si>
  <si>
    <t>田代　直人</t>
    <rPh sb="0" eb="5">
      <t>タシロ　ナオト</t>
    </rPh>
    <phoneticPr fontId="14" alignment="distributed"/>
  </si>
  <si>
    <t>井上　雅水</t>
    <rPh sb="0" eb="2">
      <t>イノウエ</t>
    </rPh>
    <rPh sb="3" eb="4">
      <t>マサ</t>
    </rPh>
    <rPh sb="4" eb="5">
      <t>ミ</t>
    </rPh>
    <phoneticPr fontId="37" alignment="distributed"/>
  </si>
  <si>
    <t>時津　伸哉</t>
    <rPh sb="0" eb="2">
      <t>トキツ</t>
    </rPh>
    <rPh sb="3" eb="4">
      <t>シン</t>
    </rPh>
    <rPh sb="4" eb="5">
      <t>ヤ</t>
    </rPh>
    <phoneticPr fontId="14" alignment="distributed"/>
  </si>
  <si>
    <t>藤井　夏樹</t>
    <rPh sb="0" eb="2">
      <t>フジイ</t>
    </rPh>
    <rPh sb="3" eb="5">
      <t>ナツキ</t>
    </rPh>
    <phoneticPr fontId="14" alignment="distributed"/>
  </si>
  <si>
    <t>芦北高等学校</t>
    <rPh sb="0" eb="2">
      <t>アシキタ</t>
    </rPh>
    <phoneticPr fontId="13"/>
  </si>
  <si>
    <t>天草拓心高等学校</t>
    <rPh sb="0" eb="4">
      <t>アマクサタクシン</t>
    </rPh>
    <phoneticPr fontId="13"/>
  </si>
  <si>
    <t>翔陽高等学校</t>
    <rPh sb="0" eb="2">
      <t>ショウヨウ</t>
    </rPh>
    <phoneticPr fontId="13"/>
  </si>
  <si>
    <t>鹿本農業高等学校</t>
    <rPh sb="0" eb="4">
      <t>カモトノウギョウ</t>
    </rPh>
    <phoneticPr fontId="13"/>
  </si>
  <si>
    <t>菊池農業高等学校</t>
    <rPh sb="0" eb="4">
      <t>キクチノウギョウ</t>
    </rPh>
    <phoneticPr fontId="13"/>
  </si>
  <si>
    <t>南稜高等学校</t>
    <rPh sb="0" eb="2">
      <t>ナンリョウ</t>
    </rPh>
    <phoneticPr fontId="13"/>
  </si>
  <si>
    <t>熊本農業高等学校</t>
    <rPh sb="0" eb="4">
      <t>クマモトノウギョウ</t>
    </rPh>
    <phoneticPr fontId="13"/>
  </si>
  <si>
    <t>北稜高等学校</t>
    <rPh sb="0" eb="2">
      <t>ホクリョウ</t>
    </rPh>
    <phoneticPr fontId="13"/>
  </si>
  <si>
    <t>八代農業高等学校</t>
    <rPh sb="0" eb="4">
      <t>ヤツシロノウギョウ</t>
    </rPh>
    <phoneticPr fontId="13"/>
  </si>
  <si>
    <t>八代農業高等学校泉分校</t>
    <rPh sb="0" eb="4">
      <t>ヤツシロノウギョウ</t>
    </rPh>
    <rPh sb="8" eb="9">
      <t>イズミ</t>
    </rPh>
    <phoneticPr fontId="13"/>
  </si>
  <si>
    <t>矢部高等学校</t>
    <rPh sb="0" eb="2">
      <t>ヤベ</t>
    </rPh>
    <phoneticPr fontId="13"/>
  </si>
  <si>
    <t>阿蘇中央高等学校</t>
    <rPh sb="0" eb="4">
      <t>アソチュウオウ</t>
    </rPh>
    <phoneticPr fontId="13"/>
  </si>
  <si>
    <t>国東高等学校</t>
    <rPh sb="0" eb="2">
      <t>クニサキ</t>
    </rPh>
    <phoneticPr fontId="7" alignment="distributed"/>
  </si>
  <si>
    <t>日出総合高等学校</t>
    <rPh sb="0" eb="2">
      <t>ヒジ</t>
    </rPh>
    <rPh sb="2" eb="4">
      <t>ソウゴウ</t>
    </rPh>
    <phoneticPr fontId="7" alignment="distributed"/>
  </si>
  <si>
    <t>大分東高等学校</t>
    <rPh sb="0" eb="7">
      <t>オオイタヒガシ</t>
    </rPh>
    <phoneticPr fontId="7" alignment="distributed"/>
  </si>
  <si>
    <t>佐伯豊南高等学校</t>
    <rPh sb="0" eb="2">
      <t>サイキ</t>
    </rPh>
    <rPh sb="2" eb="4">
      <t>ホウナン</t>
    </rPh>
    <phoneticPr fontId="7" alignment="distributed"/>
  </si>
  <si>
    <t>三重総合高等学校</t>
    <rPh sb="0" eb="2">
      <t>ミエ</t>
    </rPh>
    <rPh sb="2" eb="4">
      <t>ソウゴウ</t>
    </rPh>
    <phoneticPr fontId="7" alignment="distributed"/>
  </si>
  <si>
    <t>久住高原農業高等学校</t>
    <rPh sb="0" eb="2">
      <t>クジュウ</t>
    </rPh>
    <rPh sb="2" eb="4">
      <t>コウゲン</t>
    </rPh>
    <rPh sb="4" eb="6">
      <t>ノウギョウ</t>
    </rPh>
    <phoneticPr fontId="7" alignment="distributed"/>
  </si>
  <si>
    <t>玖珠美山高等学校</t>
    <rPh sb="0" eb="2">
      <t>クス</t>
    </rPh>
    <rPh sb="2" eb="4">
      <t>ミヤマ</t>
    </rPh>
    <phoneticPr fontId="7" alignment="distributed"/>
  </si>
  <si>
    <t>日田林工高等学校</t>
    <rPh sb="0" eb="1">
      <t>ヒ</t>
    </rPh>
    <rPh sb="1" eb="2">
      <t>タ</t>
    </rPh>
    <rPh sb="2" eb="3">
      <t>リン</t>
    </rPh>
    <rPh sb="3" eb="4">
      <t>コウ</t>
    </rPh>
    <phoneticPr fontId="7" alignment="distributed"/>
  </si>
  <si>
    <t>宇佐産業科学高等学校</t>
    <rPh sb="0" eb="2">
      <t>ウサ</t>
    </rPh>
    <rPh sb="2" eb="4">
      <t>サンギョウ</t>
    </rPh>
    <rPh sb="4" eb="6">
      <t>カガク</t>
    </rPh>
    <phoneticPr fontId="7" alignment="distributed"/>
  </si>
  <si>
    <t>山川高等学校</t>
    <rPh sb="0" eb="2">
      <t>ヤマガワ</t>
    </rPh>
    <phoneticPr fontId="7" alignment="distributed"/>
  </si>
  <si>
    <t>加世田常潤高等学校</t>
    <rPh sb="0" eb="5">
      <t>カセダジョウジュン</t>
    </rPh>
    <phoneticPr fontId="7" alignment="distributed"/>
  </si>
  <si>
    <t>市来農芸高等学校</t>
    <rPh sb="0" eb="4">
      <t>イチキノウゲイ</t>
    </rPh>
    <phoneticPr fontId="7" alignment="distributed"/>
  </si>
  <si>
    <t>伊佐農林高等学校</t>
    <rPh sb="0" eb="4">
      <t>イサノウリン</t>
    </rPh>
    <phoneticPr fontId="7" alignment="distributed"/>
  </si>
  <si>
    <t>国分中央高等学校</t>
    <rPh sb="0" eb="4">
      <t>コクブチュウオウ</t>
    </rPh>
    <phoneticPr fontId="7" alignment="distributed"/>
  </si>
  <si>
    <t>鹿屋農業高等学校</t>
    <rPh sb="0" eb="4">
      <t>カノヤノウギョウ</t>
    </rPh>
    <phoneticPr fontId="7" alignment="distributed"/>
  </si>
  <si>
    <t>鶴翔高等学校</t>
    <rPh sb="0" eb="2">
      <t>カクショウ</t>
    </rPh>
    <phoneticPr fontId="7" alignment="distributed"/>
  </si>
  <si>
    <t>薩摩中央高等学校</t>
    <rPh sb="0" eb="4">
      <t>サツマチュウオウ</t>
    </rPh>
    <phoneticPr fontId="7" alignment="distributed"/>
  </si>
  <si>
    <t>種子島高等学校</t>
    <rPh sb="0" eb="3">
      <t>タネガシマ</t>
    </rPh>
    <phoneticPr fontId="7" alignment="distributed"/>
  </si>
  <si>
    <t>徳之島高等学校</t>
    <rPh sb="0" eb="3">
      <t>トクノシマ</t>
    </rPh>
    <phoneticPr fontId="7" alignment="distributed"/>
  </si>
  <si>
    <t>曽於高等学校</t>
    <rPh sb="0" eb="1">
      <t>ソ</t>
    </rPh>
    <rPh sb="1" eb="2">
      <t>オ</t>
    </rPh>
    <phoneticPr fontId="7" alignment="distributed"/>
  </si>
  <si>
    <t>山下　櫂</t>
    <rPh sb="0" eb="2">
      <t>ヤマシタ</t>
    </rPh>
    <rPh sb="3" eb="4">
      <t>カイ</t>
    </rPh>
    <phoneticPr fontId="14" alignment="distributed"/>
  </si>
  <si>
    <t>下御領　美月</t>
    <rPh sb="0" eb="3">
      <t>シモゴリョウ</t>
    </rPh>
    <rPh sb="4" eb="6">
      <t>ミツキ</t>
    </rPh>
    <phoneticPr fontId="14" alignment="distributed"/>
  </si>
  <si>
    <t>吉松　花</t>
    <rPh sb="0" eb="2">
      <t>ヨシマツ</t>
    </rPh>
    <rPh sb="3" eb="4">
      <t>ハナ</t>
    </rPh>
    <phoneticPr fontId="14" alignment="distributed"/>
  </si>
  <si>
    <t>平田　悠賀</t>
    <rPh sb="0" eb="1">
      <t>ヒラ</t>
    </rPh>
    <rPh sb="1" eb="2">
      <t>タ</t>
    </rPh>
    <rPh sb="3" eb="4">
      <t>ユウ</t>
    </rPh>
    <rPh sb="4" eb="5">
      <t>ガ</t>
    </rPh>
    <phoneticPr fontId="14" alignment="distributed"/>
  </si>
  <si>
    <t>東村　文睦</t>
    <rPh sb="0" eb="2">
      <t>ヒガシムラ</t>
    </rPh>
    <rPh sb="3" eb="4">
      <t>フミ</t>
    </rPh>
    <rPh sb="4" eb="5">
      <t>チカ</t>
    </rPh>
    <phoneticPr fontId="14" alignment="distributed"/>
  </si>
  <si>
    <t>清水　俊平</t>
    <rPh sb="0" eb="2">
      <t>シミズ</t>
    </rPh>
    <rPh sb="3" eb="5">
      <t>シュンペイ</t>
    </rPh>
    <phoneticPr fontId="14" alignment="distributed"/>
  </si>
  <si>
    <t>久保　美和子</t>
    <rPh sb="0" eb="2">
      <t>クボ</t>
    </rPh>
    <rPh sb="3" eb="6">
      <t>ミワコ</t>
    </rPh>
    <phoneticPr fontId="7" alignment="distributed"/>
  </si>
  <si>
    <t>喜田　恵</t>
    <rPh sb="0" eb="2">
      <t>キタ</t>
    </rPh>
    <rPh sb="3" eb="4">
      <t>メグミ</t>
    </rPh>
    <phoneticPr fontId="14" alignment="distributed"/>
  </si>
  <si>
    <t>𦚰田　翔太</t>
    <rPh sb="0" eb="6">
      <t>ワキダ　ショウタ</t>
    </rPh>
    <phoneticPr fontId="14" alignment="distributed"/>
  </si>
  <si>
    <t>中須　康文</t>
    <rPh sb="0" eb="2">
      <t>ナカス</t>
    </rPh>
    <rPh sb="3" eb="5">
      <t>ヤスフミ</t>
    </rPh>
    <phoneticPr fontId="7" alignment="distributed"/>
  </si>
  <si>
    <t>山﨑　恭平</t>
    <rPh sb="0" eb="2">
      <t>ヤマサキ</t>
    </rPh>
    <rPh sb="3" eb="5">
      <t>キョウヘイ</t>
    </rPh>
    <phoneticPr fontId="7" alignment="distributed"/>
  </si>
  <si>
    <t>寺地　敦真</t>
    <rPh sb="0" eb="2">
      <t>テラチ</t>
    </rPh>
    <rPh sb="3" eb="4">
      <t>トウ</t>
    </rPh>
    <rPh sb="4" eb="5">
      <t>マ</t>
    </rPh>
    <phoneticPr fontId="14" alignment="distributed"/>
  </si>
  <si>
    <t>西中間　明弘</t>
    <rPh sb="0" eb="1">
      <t>ニシ</t>
    </rPh>
    <rPh sb="1" eb="3">
      <t>ナカマ</t>
    </rPh>
    <rPh sb="4" eb="6">
      <t>アキヒロ</t>
    </rPh>
    <phoneticPr fontId="7" alignment="distributed"/>
  </si>
  <si>
    <t>塩屋　哲朗</t>
    <rPh sb="0" eb="1">
      <t>シオ</t>
    </rPh>
    <rPh sb="1" eb="2">
      <t>ヤ</t>
    </rPh>
    <rPh sb="3" eb="5">
      <t>テツロウ</t>
    </rPh>
    <phoneticPr fontId="14" alignment="distributed"/>
  </si>
  <si>
    <t>椎田　来夢</t>
    <rPh sb="0" eb="2">
      <t>シイダ</t>
    </rPh>
    <rPh sb="3" eb="5">
      <t>ラム</t>
    </rPh>
    <phoneticPr fontId="14" alignment="distributed"/>
  </si>
  <si>
    <t>上田　勇一</t>
    <rPh sb="0" eb="2">
      <t>ウエダ</t>
    </rPh>
    <rPh sb="3" eb="5">
      <t>ユウイチ</t>
    </rPh>
    <phoneticPr fontId="7" alignment="distributed"/>
  </si>
  <si>
    <t>有野　雄造</t>
    <rPh sb="0" eb="2">
      <t>アリノ</t>
    </rPh>
    <rPh sb="3" eb="5">
      <t>ユウゾウ</t>
    </rPh>
    <phoneticPr fontId="7" alignment="distributed"/>
  </si>
  <si>
    <t>正岡　大暉</t>
    <rPh sb="0" eb="2">
      <t>マサオカ</t>
    </rPh>
    <rPh sb="3" eb="5">
      <t>ダイキ</t>
    </rPh>
    <phoneticPr fontId="14" alignment="distributed"/>
  </si>
  <si>
    <t>寶藏　大作</t>
    <rPh sb="0" eb="1">
      <t>ホウ</t>
    </rPh>
    <rPh sb="1" eb="2">
      <t>ゾウ</t>
    </rPh>
    <rPh sb="3" eb="5">
      <t>タイサク</t>
    </rPh>
    <phoneticPr fontId="7" alignment="distributed"/>
  </si>
  <si>
    <t>中村　浩太朗</t>
    <rPh sb="0" eb="2">
      <t>ナカムラ</t>
    </rPh>
    <rPh sb="3" eb="6">
      <t>コウタロウ</t>
    </rPh>
    <phoneticPr fontId="14" alignment="distributed"/>
  </si>
  <si>
    <t>平川　ほのか</t>
    <rPh sb="0" eb="2">
      <t>ヒラカワ</t>
    </rPh>
    <phoneticPr fontId="14" alignment="distributed"/>
  </si>
  <si>
    <t>鳥飼　由紀子</t>
    <rPh sb="0" eb="2">
      <t>トリカイ</t>
    </rPh>
    <rPh sb="3" eb="6">
      <t>ユキコ</t>
    </rPh>
    <phoneticPr fontId="14" alignment="distributed"/>
  </si>
  <si>
    <t>馬場　昭浩</t>
    <rPh sb="0" eb="2">
      <t>ババ</t>
    </rPh>
    <rPh sb="3" eb="5">
      <t>アキヒロ</t>
    </rPh>
    <phoneticPr fontId="14" alignment="distributed"/>
  </si>
  <si>
    <t>孤杉　勉</t>
    <rPh sb="0" eb="2">
      <t>コスギ</t>
    </rPh>
    <rPh sb="3" eb="4">
      <t>ツトム</t>
    </rPh>
    <phoneticPr fontId="14" alignment="distributed"/>
  </si>
  <si>
    <t>吉田　周作</t>
    <rPh sb="0" eb="2">
      <t>ヨシダ</t>
    </rPh>
    <rPh sb="3" eb="5">
      <t>シュウサク</t>
    </rPh>
    <phoneticPr fontId="14" alignment="distributed"/>
  </si>
  <si>
    <t>米森　剛</t>
    <rPh sb="0" eb="2">
      <t>ヨネモリ</t>
    </rPh>
    <rPh sb="3" eb="4">
      <t>ツヨシ</t>
    </rPh>
    <phoneticPr fontId="7" alignment="distributed"/>
  </si>
  <si>
    <t>遠矢　悟</t>
    <rPh sb="0" eb="2">
      <t>トオヤ</t>
    </rPh>
    <rPh sb="3" eb="4">
      <t>サトル</t>
    </rPh>
    <phoneticPr fontId="7" alignment="distributed"/>
  </si>
  <si>
    <t>前田　陽市</t>
    <rPh sb="0" eb="2">
      <t>マエダ</t>
    </rPh>
    <rPh sb="3" eb="5">
      <t>ヨウイチ</t>
    </rPh>
    <phoneticPr fontId="7" alignment="distributed"/>
  </si>
  <si>
    <t>瀬戸山　貴</t>
    <rPh sb="0" eb="3">
      <t>セトヤマ</t>
    </rPh>
    <rPh sb="4" eb="5">
      <t>タカシ</t>
    </rPh>
    <phoneticPr fontId="7" alignment="distributed"/>
  </si>
  <si>
    <t>伊地知　健三</t>
    <rPh sb="0" eb="3">
      <t>イジチ</t>
    </rPh>
    <rPh sb="4" eb="6">
      <t>ケンゾウ</t>
    </rPh>
    <phoneticPr fontId="7" alignment="distributed"/>
  </si>
  <si>
    <t>白坂　睦美</t>
    <rPh sb="0" eb="2">
      <t>シラサカ</t>
    </rPh>
    <rPh sb="3" eb="5">
      <t>ムツミ</t>
    </rPh>
    <phoneticPr fontId="14" alignment="distributed"/>
  </si>
  <si>
    <t>増永　泰久</t>
    <rPh sb="0" eb="2">
      <t>マスナガ</t>
    </rPh>
    <rPh sb="3" eb="5">
      <t>ヨシヒサ</t>
    </rPh>
    <phoneticPr fontId="7" alignment="distributed"/>
  </si>
  <si>
    <t>前田　良文</t>
    <rPh sb="0" eb="2">
      <t>マエダ</t>
    </rPh>
    <rPh sb="3" eb="5">
      <t>ヨシフミ</t>
    </rPh>
    <phoneticPr fontId="7" alignment="distributed"/>
  </si>
  <si>
    <t>久米島高等学校</t>
    <rPh sb="0" eb="2">
      <t>クメ</t>
    </rPh>
    <rPh sb="2" eb="3">
      <t>ジマ</t>
    </rPh>
    <rPh sb="3" eb="5">
      <t>コウトウ</t>
    </rPh>
    <rPh sb="5" eb="7">
      <t>ガッコウ</t>
    </rPh>
    <phoneticPr fontId="7" alignment="distributed"/>
  </si>
  <si>
    <t>北部農林高等学校</t>
    <rPh sb="0" eb="2">
      <t>ホクブ</t>
    </rPh>
    <rPh sb="2" eb="4">
      <t>ノウリン</t>
    </rPh>
    <rPh sb="4" eb="6">
      <t>コウトウ</t>
    </rPh>
    <rPh sb="6" eb="8">
      <t>ガッコウ</t>
    </rPh>
    <phoneticPr fontId="14" alignment="distributed"/>
  </si>
  <si>
    <t>北部農林高等学校</t>
    <rPh sb="0" eb="2">
      <t>ホクブ</t>
    </rPh>
    <rPh sb="2" eb="4">
      <t>ノウリン</t>
    </rPh>
    <rPh sb="4" eb="6">
      <t>コウトウ</t>
    </rPh>
    <rPh sb="6" eb="8">
      <t>ガッコウ</t>
    </rPh>
    <phoneticPr fontId="7" alignment="distributed"/>
  </si>
  <si>
    <t>中部農林高等学校</t>
    <rPh sb="0" eb="2">
      <t>チュウブ</t>
    </rPh>
    <rPh sb="2" eb="4">
      <t>ノウリン</t>
    </rPh>
    <rPh sb="4" eb="6">
      <t>コウトウ</t>
    </rPh>
    <rPh sb="6" eb="8">
      <t>ガッコウ</t>
    </rPh>
    <phoneticPr fontId="7" alignment="distributed"/>
  </si>
  <si>
    <t>南部農林高等学校</t>
    <rPh sb="0" eb="2">
      <t>ナンブ</t>
    </rPh>
    <rPh sb="2" eb="4">
      <t>ノウリン</t>
    </rPh>
    <rPh sb="4" eb="6">
      <t>コウトウ</t>
    </rPh>
    <rPh sb="6" eb="8">
      <t>ガッコウ</t>
    </rPh>
    <phoneticPr fontId="7" alignment="distributed"/>
  </si>
  <si>
    <t>宮古総合実業高等学校</t>
    <rPh sb="0" eb="2">
      <t>ミヤコ</t>
    </rPh>
    <rPh sb="2" eb="4">
      <t>ソウゴウ</t>
    </rPh>
    <rPh sb="4" eb="6">
      <t>ジツギョウ</t>
    </rPh>
    <rPh sb="6" eb="8">
      <t>コウトウ</t>
    </rPh>
    <rPh sb="8" eb="10">
      <t>ガッコウ</t>
    </rPh>
    <phoneticPr fontId="14" alignment="distributed"/>
  </si>
  <si>
    <t>八重山農林高等学校</t>
    <rPh sb="0" eb="3">
      <t>ヤエヤマ</t>
    </rPh>
    <rPh sb="3" eb="5">
      <t>ノウリン</t>
    </rPh>
    <rPh sb="5" eb="7">
      <t>コウトウ</t>
    </rPh>
    <rPh sb="7" eb="9">
      <t>ガッコウ</t>
    </rPh>
    <phoneticPr fontId="7" alignment="distributed"/>
  </si>
  <si>
    <t>chubuah20@open.ed.jp</t>
    <phoneticPr fontId="5"/>
  </si>
  <si>
    <t>定通制加盟校</t>
    <rPh sb="0" eb="1">
      <t>サダ</t>
    </rPh>
    <rPh sb="1" eb="2">
      <t>ツウ</t>
    </rPh>
    <rPh sb="2" eb="3">
      <t>セイ</t>
    </rPh>
    <rPh sb="3" eb="6">
      <t>カメイコウ</t>
    </rPh>
    <phoneticPr fontId="7"/>
  </si>
  <si>
    <t>学級数</t>
  </si>
  <si>
    <t>男子</t>
  </si>
  <si>
    <t>女子</t>
  </si>
  <si>
    <t>計</t>
  </si>
  <si>
    <t>クラブ数</t>
  </si>
  <si>
    <t>全日制加盟校</t>
  </si>
  <si>
    <t>クラブ員数</t>
  </si>
  <si>
    <t>定時制加盟校</t>
  </si>
  <si>
    <t>分校加盟校</t>
  </si>
  <si>
    <t>合　　　　　計</t>
  </si>
  <si>
    <t>保木本　敬一</t>
    <rPh sb="0" eb="2">
      <t>ホギ</t>
    </rPh>
    <rPh sb="2" eb="3">
      <t>モト</t>
    </rPh>
    <rPh sb="4" eb="6">
      <t>ケイイチ</t>
    </rPh>
    <phoneticPr fontId="14" alignment="center"/>
  </si>
  <si>
    <t>中標津農業高等学校</t>
    <rPh sb="0" eb="3">
      <t>ナカシベツ</t>
    </rPh>
    <rPh sb="3" eb="5">
      <t>　ノウギョウ</t>
    </rPh>
    <phoneticPr fontId="84" alignment="center"/>
  </si>
  <si>
    <t>別海高等学校</t>
    <rPh sb="0" eb="2">
      <t>ベッカイ</t>
    </rPh>
    <phoneticPr fontId="84" alignment="center"/>
  </si>
  <si>
    <t>美幌高等学校</t>
    <rPh sb="0" eb="2">
      <t>ビホロ</t>
    </rPh>
    <phoneticPr fontId="84" alignment="center"/>
  </si>
  <si>
    <t>標茶高等学校</t>
    <rPh sb="0" eb="2">
      <t>シベチャ</t>
    </rPh>
    <phoneticPr fontId="84" alignment="center"/>
  </si>
  <si>
    <t>士幌高等学校</t>
    <rPh sb="0" eb="2">
      <t>シホロ</t>
    </rPh>
    <phoneticPr fontId="84" alignment="center"/>
  </si>
  <si>
    <t>更別農業高等学校</t>
    <rPh sb="0" eb="4">
      <t>サラベツ ノウギョウ</t>
    </rPh>
    <phoneticPr fontId="84" alignment="center"/>
  </si>
  <si>
    <t>帯広農業高等学校</t>
    <rPh sb="0" eb="2">
      <t>オビヒロ</t>
    </rPh>
    <rPh sb="2" eb="4">
      <t>　ノウギョウ</t>
    </rPh>
    <phoneticPr fontId="84" alignment="center"/>
  </si>
  <si>
    <t>伊與部　明</t>
    <rPh sb="0" eb="5">
      <t>イヨベ　　　アキラ</t>
    </rPh>
    <phoneticPr fontId="22" alignment="center"/>
  </si>
  <si>
    <t>名久井農業高等学校</t>
    <rPh sb="0" eb="9">
      <t>ナクイ　　　　　　　ノウギョウ　コウトウガッコウ</t>
    </rPh>
    <phoneticPr fontId="7" alignment="center"/>
  </si>
  <si>
    <t>佐々木　寛</t>
    <rPh sb="0" eb="5">
      <t>ササキ　ヒロシ</t>
    </rPh>
    <phoneticPr fontId="14" alignment="distributed"/>
  </si>
  <si>
    <t>千坂　孝則</t>
    <rPh sb="0" eb="5">
      <t>チサカ　タカノリ</t>
    </rPh>
    <phoneticPr fontId="14" alignment="distributed"/>
  </si>
  <si>
    <t>大道　美怜</t>
    <rPh sb="0" eb="5">
      <t>オオミチ　ミスズ</t>
    </rPh>
    <phoneticPr fontId="7" alignment="distributed"/>
  </si>
  <si>
    <t>高橋　幸美</t>
    <rPh sb="0" eb="5">
      <t>タカハシ　サツミ</t>
    </rPh>
    <phoneticPr fontId="14" alignment="distributed"/>
  </si>
  <si>
    <t>野村　雅敏</t>
    <rPh sb="0" eb="5">
      <t>ノムラ　マサトシ</t>
    </rPh>
    <phoneticPr fontId="14" alignment="distributed"/>
  </si>
  <si>
    <t>五日市桃花</t>
    <rPh sb="0" eb="5">
      <t>イツカイチ　モモカ</t>
    </rPh>
    <phoneticPr fontId="7" alignment="distributed"/>
  </si>
  <si>
    <t>菊池　郁聡</t>
    <rPh sb="0" eb="2">
      <t>キクチ</t>
    </rPh>
    <rPh sb="3" eb="4">
      <t>フミ</t>
    </rPh>
    <rPh sb="4" eb="5">
      <t>アキ</t>
    </rPh>
    <phoneticPr fontId="14" alignment="distributed"/>
  </si>
  <si>
    <t>鷹觜ひな子</t>
    <rPh sb="0" eb="2">
      <t>タカノハシ</t>
    </rPh>
    <rPh sb="4" eb="5">
      <t>コ</t>
    </rPh>
    <phoneticPr fontId="14" alignment="distributed"/>
  </si>
  <si>
    <t>馬場　史奈</t>
    <rPh sb="0" eb="2">
      <t>ババ</t>
    </rPh>
    <rPh sb="3" eb="5">
      <t>フミナ</t>
    </rPh>
    <phoneticPr fontId="7" alignment="distributed"/>
  </si>
  <si>
    <t>小船　光浩</t>
    <rPh sb="0" eb="2">
      <t>コブネ</t>
    </rPh>
    <rPh sb="3" eb="5">
      <t>ミツヒロ</t>
    </rPh>
    <phoneticPr fontId="14" alignment="distributed"/>
  </si>
  <si>
    <t>村上　利行</t>
    <rPh sb="0" eb="2">
      <t>ムラカミ</t>
    </rPh>
    <rPh sb="3" eb="5">
      <t>トシユキ</t>
    </rPh>
    <phoneticPr fontId="14" alignment="distributed"/>
  </si>
  <si>
    <t>佐藤　結依</t>
    <rPh sb="0" eb="2">
      <t>サトウ</t>
    </rPh>
    <rPh sb="3" eb="5">
      <t>ユエ</t>
    </rPh>
    <phoneticPr fontId="7" alignment="distributed"/>
  </si>
  <si>
    <t>髙橋　堅</t>
    <rPh sb="0" eb="2">
      <t>タカハシ</t>
    </rPh>
    <rPh sb="3" eb="4">
      <t>ケン</t>
    </rPh>
    <phoneticPr fontId="14" alignment="distributed"/>
  </si>
  <si>
    <t>小田島貴広</t>
    <rPh sb="0" eb="3">
      <t>コダシマ</t>
    </rPh>
    <rPh sb="3" eb="4">
      <t>タカ</t>
    </rPh>
    <rPh sb="4" eb="5">
      <t>ヒロ</t>
    </rPh>
    <phoneticPr fontId="14" alignment="distributed"/>
  </si>
  <si>
    <t>佐藤　亜胡</t>
    <rPh sb="0" eb="2">
      <t>サトウ</t>
    </rPh>
    <rPh sb="3" eb="5">
      <t>アコ</t>
    </rPh>
    <phoneticPr fontId="7" alignment="distributed"/>
  </si>
  <si>
    <t>菅野　修一</t>
    <rPh sb="0" eb="5">
      <t>カンノ　シュウイチ</t>
    </rPh>
    <phoneticPr fontId="14" alignment="distributed"/>
  </si>
  <si>
    <t>鈴木　克弥</t>
    <rPh sb="0" eb="5">
      <t>スズキ　カツヤ</t>
    </rPh>
    <phoneticPr fontId="14" alignment="distributed"/>
  </si>
  <si>
    <t>小野寺　真奈</t>
    <rPh sb="0" eb="6">
      <t>オノデラ　マナ</t>
    </rPh>
    <phoneticPr fontId="7" alignment="distributed"/>
  </si>
  <si>
    <t>山影 稔男</t>
    <rPh sb="0" eb="5">
      <t>ヤマカゲ　トシオ</t>
    </rPh>
    <phoneticPr fontId="14" alignment="distributed"/>
  </si>
  <si>
    <t>佐藤 将太</t>
    <rPh sb="0" eb="5">
      <t>サトウ　ショウタ</t>
    </rPh>
    <phoneticPr fontId="14" alignment="distributed"/>
  </si>
  <si>
    <t>菊池 将矢</t>
    <rPh sb="0" eb="5">
      <t>キクチ　マサヤ</t>
    </rPh>
    <phoneticPr fontId="7" alignment="distributed"/>
  </si>
  <si>
    <t>佐藤　紀文</t>
    <rPh sb="0" eb="2">
      <t>サトウ</t>
    </rPh>
    <rPh sb="3" eb="5">
      <t>ノリフミ</t>
    </rPh>
    <phoneticPr fontId="14" alignment="distributed"/>
  </si>
  <si>
    <t>小原　豊伸</t>
    <rPh sb="0" eb="2">
      <t>オバラ</t>
    </rPh>
    <rPh sb="3" eb="5">
      <t>トヨノブ</t>
    </rPh>
    <phoneticPr fontId="14" alignment="distributed"/>
  </si>
  <si>
    <t>菊池　千里</t>
    <rPh sb="0" eb="2">
      <t>キクチ</t>
    </rPh>
    <rPh sb="3" eb="5">
      <t>チサト</t>
    </rPh>
    <phoneticPr fontId="7" alignment="distributed"/>
  </si>
  <si>
    <t>千葉　久</t>
    <rPh sb="0" eb="4">
      <t>チバ　ヒサシ</t>
    </rPh>
    <phoneticPr fontId="14" alignment="distributed"/>
  </si>
  <si>
    <t>紫葉　隆則</t>
    <rPh sb="0" eb="1">
      <t>シバ</t>
    </rPh>
    <rPh sb="3" eb="5">
      <t>タカノリ</t>
    </rPh>
    <phoneticPr fontId="14" alignment="distributed"/>
  </si>
  <si>
    <t>栗原　愛里</t>
    <rPh sb="0" eb="5">
      <t>クリハラ　アイリ</t>
    </rPh>
    <phoneticPr fontId="7" alignment="distributed"/>
  </si>
  <si>
    <t>樺澤　理恵子</t>
    <rPh sb="0" eb="2">
      <t>カバサワ</t>
    </rPh>
    <rPh sb="3" eb="6">
      <t>リエコ</t>
    </rPh>
    <phoneticPr fontId="14"/>
  </si>
  <si>
    <t>青戸　翔汰朗</t>
    <rPh sb="0" eb="2">
      <t>アオト</t>
    </rPh>
    <rPh sb="3" eb="4">
      <t>ショウ</t>
    </rPh>
    <rPh sb="4" eb="5">
      <t>タイ</t>
    </rPh>
    <rPh sb="5" eb="6">
      <t>ロウ</t>
    </rPh>
    <phoneticPr fontId="14"/>
  </si>
  <si>
    <t>二本松実業高等学校　安達東校舎</t>
    <rPh sb="0" eb="3">
      <t>ニホンマツ</t>
    </rPh>
    <rPh sb="3" eb="5">
      <t>ジツギョウ</t>
    </rPh>
    <rPh sb="5" eb="7">
      <t>コウトウ</t>
    </rPh>
    <rPh sb="7" eb="9">
      <t>ガッコウ</t>
    </rPh>
    <rPh sb="10" eb="12">
      <t>アダチ</t>
    </rPh>
    <rPh sb="12" eb="13">
      <t>アズマ</t>
    </rPh>
    <rPh sb="13" eb="15">
      <t>コウシャ</t>
    </rPh>
    <phoneticPr fontId="7" alignment="center"/>
  </si>
  <si>
    <t>菊野　碧大</t>
    <rPh sb="0" eb="1">
      <t>キク</t>
    </rPh>
    <rPh sb="1" eb="2">
      <t>ノ</t>
    </rPh>
    <rPh sb="3" eb="4">
      <t>アオ</t>
    </rPh>
    <phoneticPr fontId="14" alignment="distributed"/>
  </si>
  <si>
    <t>西内　大和</t>
    <rPh sb="0" eb="2">
      <t>ニシウチ</t>
    </rPh>
    <rPh sb="3" eb="5">
      <t>ヤマト</t>
    </rPh>
    <phoneticPr fontId="14" alignment="distributed"/>
  </si>
  <si>
    <t>藤家　梛紗</t>
    <rPh sb="0" eb="2">
      <t>トウケ</t>
    </rPh>
    <rPh sb="3" eb="4">
      <t>ナギ</t>
    </rPh>
    <rPh sb="4" eb="5">
      <t>サ</t>
    </rPh>
    <phoneticPr fontId="14" alignment="distributed"/>
  </si>
  <si>
    <t>菊池　彩奈</t>
    <rPh sb="0" eb="2">
      <t>キクチ</t>
    </rPh>
    <rPh sb="3" eb="5">
      <t>アヤナ</t>
    </rPh>
    <phoneticPr fontId="14" alignment="distributed"/>
  </si>
  <si>
    <t>大竹　萌々香</t>
    <rPh sb="0" eb="2">
      <t>オオタケ</t>
    </rPh>
    <rPh sb="3" eb="6">
      <t>モモカ</t>
    </rPh>
    <phoneticPr fontId="14" alignment="distributed"/>
  </si>
  <si>
    <t>松本　一洋</t>
    <rPh sb="0" eb="2">
      <t>マツモト</t>
    </rPh>
    <rPh sb="3" eb="5">
      <t>カズヒロ</t>
    </rPh>
    <phoneticPr fontId="14" alignment="distributed"/>
  </si>
  <si>
    <t>佐々木　優奈</t>
    <rPh sb="0" eb="3">
      <t>ササキ</t>
    </rPh>
    <rPh sb="4" eb="6">
      <t>ユウナ</t>
    </rPh>
    <phoneticPr fontId="14" alignment="distributed"/>
  </si>
  <si>
    <t>佐藤　小雪　　</t>
    <rPh sb="0" eb="2">
      <t>サトウ</t>
    </rPh>
    <rPh sb="3" eb="5">
      <t>コユキ</t>
    </rPh>
    <phoneticPr fontId="14" alignment="distributed"/>
  </si>
  <si>
    <t>仲宗根　琉希</t>
    <rPh sb="0" eb="3">
      <t>ナカソネ</t>
    </rPh>
    <rPh sb="4" eb="5">
      <t>リュウ</t>
    </rPh>
    <rPh sb="5" eb="6">
      <t>キ</t>
    </rPh>
    <phoneticPr fontId="14" alignment="distributed"/>
  </si>
  <si>
    <t>佐藤　遥香</t>
    <rPh sb="0" eb="2">
      <t>サトウ</t>
    </rPh>
    <rPh sb="3" eb="5">
      <t>ハルカ</t>
    </rPh>
    <phoneticPr fontId="14" alignment="distributed"/>
  </si>
  <si>
    <t>坂東清風高等学校</t>
    <rPh sb="0" eb="2">
      <t>バンドウ</t>
    </rPh>
    <rPh sb="2" eb="4">
      <t>セイフウ</t>
    </rPh>
    <phoneticPr fontId="7"/>
  </si>
  <si>
    <t>大子清流高等学校</t>
    <rPh sb="0" eb="2">
      <t>ダイゴ</t>
    </rPh>
    <rPh sb="2" eb="4">
      <t>セイリュウ</t>
    </rPh>
    <phoneticPr fontId="7"/>
  </si>
  <si>
    <t>水戸農業高等学校</t>
    <rPh sb="0" eb="2">
      <t>ミト</t>
    </rPh>
    <rPh sb="2" eb="4">
      <t>ノウギョウ</t>
    </rPh>
    <phoneticPr fontId="7"/>
  </si>
  <si>
    <t>石岡第一高等学校</t>
    <rPh sb="0" eb="4">
      <t>イシオカダイイチ</t>
    </rPh>
    <phoneticPr fontId="7"/>
  </si>
  <si>
    <t>江戸崎総合高等学校</t>
    <rPh sb="0" eb="5">
      <t>エドサキソウゴウ</t>
    </rPh>
    <phoneticPr fontId="7"/>
  </si>
  <si>
    <t>真壁高等学校</t>
    <rPh sb="0" eb="2">
      <t>マカベ</t>
    </rPh>
    <phoneticPr fontId="7"/>
  </si>
  <si>
    <t>高萩高等学校</t>
    <rPh sb="0" eb="2">
      <t>タカハギ</t>
    </rPh>
    <phoneticPr fontId="7"/>
  </si>
  <si>
    <t>鉾田第二高等学校</t>
    <rPh sb="0" eb="2">
      <t>ホコタ</t>
    </rPh>
    <rPh sb="2" eb="4">
      <t>ダイニ</t>
    </rPh>
    <phoneticPr fontId="7"/>
  </si>
  <si>
    <t>小林　幹弥</t>
    <rPh sb="0" eb="2">
      <t>コバヤシ</t>
    </rPh>
    <rPh sb="3" eb="4">
      <t>ミキ</t>
    </rPh>
    <rPh sb="4" eb="5">
      <t>ヤ</t>
    </rPh>
    <phoneticPr fontId="6"/>
  </si>
  <si>
    <t>田口　剛</t>
    <phoneticPr fontId="5"/>
  </si>
  <si>
    <t>岩井　千恵</t>
    <phoneticPr fontId="5"/>
  </si>
  <si>
    <t>栁本　仁志</t>
    <phoneticPr fontId="5"/>
  </si>
  <si>
    <t>戸田　結心</t>
    <phoneticPr fontId="5"/>
  </si>
  <si>
    <t>平井　瑛斗</t>
    <rPh sb="0" eb="2">
      <t>ヒライ</t>
    </rPh>
    <rPh sb="3" eb="5">
      <t>エイト</t>
    </rPh>
    <phoneticPr fontId="6"/>
  </si>
  <si>
    <t>大塚　日菜美</t>
    <rPh sb="0" eb="2">
      <t>オオツカ</t>
    </rPh>
    <rPh sb="3" eb="5">
      <t>ヒ　　ナ</t>
    </rPh>
    <rPh sb="5" eb="6">
      <t>ミ</t>
    </rPh>
    <phoneticPr fontId="14" alignment="center"/>
  </si>
  <si>
    <t>小野　里夢花</t>
    <rPh sb="0" eb="2">
      <t>オノ</t>
    </rPh>
    <rPh sb="3" eb="4">
      <t>サト</t>
    </rPh>
    <rPh sb="4" eb="5">
      <t>ユウ</t>
    </rPh>
    <rPh sb="5" eb="6">
      <t>　カ</t>
    </rPh>
    <phoneticPr fontId="14" alignment="center"/>
  </si>
  <si>
    <t>河手　由美香</t>
    <rPh sb="0" eb="2">
      <t>カワテ</t>
    </rPh>
    <rPh sb="3" eb="5">
      <t>ユミ</t>
    </rPh>
    <rPh sb="5" eb="6">
      <t>カ</t>
    </rPh>
    <phoneticPr fontId="14" alignment="distributed"/>
  </si>
  <si>
    <t>清水　章男</t>
    <rPh sb="0" eb="2">
      <t>シミズ</t>
    </rPh>
    <rPh sb="3" eb="5">
      <t>アキオ</t>
    </rPh>
    <phoneticPr fontId="14"/>
  </si>
  <si>
    <t>廣瀬　志保</t>
    <rPh sb="0" eb="2">
      <t>ヒロセ</t>
    </rPh>
    <rPh sb="3" eb="5">
      <t>シホ</t>
    </rPh>
    <phoneticPr fontId="14"/>
  </si>
  <si>
    <t>清水　綾子</t>
    <rPh sb="0" eb="2">
      <t>シミズ</t>
    </rPh>
    <rPh sb="3" eb="5">
      <t>アヤコ</t>
    </rPh>
    <phoneticPr fontId="14"/>
  </si>
  <si>
    <t>岡部　新</t>
    <rPh sb="0" eb="2">
      <t>オカベ</t>
    </rPh>
    <rPh sb="3" eb="4">
      <t>アラタ</t>
    </rPh>
    <phoneticPr fontId="14"/>
  </si>
  <si>
    <t>橋爪　博美</t>
    <rPh sb="0" eb="2">
      <t>ハシヅメ</t>
    </rPh>
    <rPh sb="3" eb="5">
      <t>ヒロミ</t>
    </rPh>
    <phoneticPr fontId="14"/>
  </si>
  <si>
    <t>秋山　泰輝</t>
    <rPh sb="0" eb="2">
      <t>アキヤマ</t>
    </rPh>
    <rPh sb="3" eb="5">
      <t>タイキ</t>
    </rPh>
    <phoneticPr fontId="14"/>
  </si>
  <si>
    <t>伊藤　大夢</t>
    <rPh sb="0" eb="2">
      <t>イトウ</t>
    </rPh>
    <rPh sb="3" eb="4">
      <t>ヒロ</t>
    </rPh>
    <rPh sb="4" eb="5">
      <t>ム</t>
    </rPh>
    <phoneticPr fontId="14"/>
  </si>
  <si>
    <t>松本　紳佑</t>
    <rPh sb="0" eb="2">
      <t>マツモト</t>
    </rPh>
    <rPh sb="3" eb="4">
      <t>シン</t>
    </rPh>
    <rPh sb="4" eb="5">
      <t>ノスケ</t>
    </rPh>
    <phoneticPr fontId="14"/>
  </si>
  <si>
    <t>川原　篤志</t>
    <rPh sb="0" eb="5">
      <t>カワハラ　アツシ</t>
    </rPh>
    <phoneticPr fontId="14" alignment="distributed"/>
  </si>
  <si>
    <t>穴田　直人</t>
    <rPh sb="0" eb="5">
      <t>アナダ　　　ナオト</t>
    </rPh>
    <phoneticPr fontId="24" alignment="distributed"/>
  </si>
  <si>
    <t>沖田　直久</t>
    <rPh sb="0" eb="2">
      <t>オキタ</t>
    </rPh>
    <rPh sb="3" eb="5">
      <t>ナオヒサ</t>
    </rPh>
    <phoneticPr fontId="14" alignment="distributed"/>
  </si>
  <si>
    <t>辻󠄀本　努</t>
    <rPh sb="0" eb="4">
      <t>ツジモト</t>
    </rPh>
    <rPh sb="5" eb="6">
      <t>ツトム</t>
    </rPh>
    <phoneticPr fontId="24" alignment="distributed"/>
  </si>
  <si>
    <t>藤田　俊英</t>
    <rPh sb="0" eb="5">
      <t>フジタ　　トシヒデ</t>
    </rPh>
    <phoneticPr fontId="14" alignment="distributed"/>
  </si>
  <si>
    <t>翠星高等学校</t>
    <rPh sb="0" eb="2">
      <t>スイセイ</t>
    </rPh>
    <phoneticPr fontId="14" alignment="distributed"/>
  </si>
  <si>
    <t>津幡高等学校</t>
    <rPh sb="0" eb="2">
      <t>ツバタ</t>
    </rPh>
    <phoneticPr fontId="7" alignment="distributed"/>
  </si>
  <si>
    <t>七尾東雲高等学校</t>
    <rPh sb="0" eb="2">
      <t>ナナオ</t>
    </rPh>
    <rPh sb="2" eb="4">
      <t>シノノメ</t>
    </rPh>
    <phoneticPr fontId="7" alignment="distributed"/>
  </si>
  <si>
    <t>能登高等学校</t>
    <rPh sb="0" eb="2">
      <t>ノト</t>
    </rPh>
    <phoneticPr fontId="7" alignment="distributed"/>
  </si>
  <si>
    <t>金森　誠</t>
    <rPh sb="0" eb="2">
      <t>カナモリ</t>
    </rPh>
    <rPh sb="3" eb="4">
      <t>マコト</t>
    </rPh>
    <phoneticPr fontId="7"/>
  </si>
  <si>
    <t>角野　宏美　</t>
    <rPh sb="0" eb="2">
      <t>カドノ</t>
    </rPh>
    <rPh sb="3" eb="5">
      <t>ヒロミ</t>
    </rPh>
    <phoneticPr fontId="7"/>
  </si>
  <si>
    <t>今澤　ひかり　</t>
    <rPh sb="0" eb="2">
      <t>イマザワ</t>
    </rPh>
    <phoneticPr fontId="7"/>
  </si>
  <si>
    <t>岩本　鈴音　</t>
    <rPh sb="0" eb="2">
      <t>イワモト</t>
    </rPh>
    <rPh sb="3" eb="5">
      <t>スズネ</t>
    </rPh>
    <phoneticPr fontId="7"/>
  </si>
  <si>
    <t>清水　一広</t>
    <rPh sb="0" eb="2">
      <t>シミズ</t>
    </rPh>
    <rPh sb="3" eb="5">
      <t>カズヒロ</t>
    </rPh>
    <phoneticPr fontId="7"/>
  </si>
  <si>
    <t>田中　周平</t>
    <rPh sb="0" eb="2">
      <t>タナカ</t>
    </rPh>
    <rPh sb="3" eb="4">
      <t>シュウ</t>
    </rPh>
    <rPh sb="4" eb="5">
      <t>ヘイ</t>
    </rPh>
    <phoneticPr fontId="14"/>
  </si>
  <si>
    <t>柏木　義久</t>
    <rPh sb="0" eb="2">
      <t>カシワギ</t>
    </rPh>
    <rPh sb="3" eb="5">
      <t>ヨシヒサ</t>
    </rPh>
    <phoneticPr fontId="14"/>
  </si>
  <si>
    <t>湯川　佳秀</t>
    <rPh sb="0" eb="2">
      <t>ユカワ</t>
    </rPh>
    <rPh sb="3" eb="5">
      <t>ヨシヒデ</t>
    </rPh>
    <phoneticPr fontId="14"/>
  </si>
  <si>
    <t>坂本　正義</t>
    <rPh sb="0" eb="2">
      <t>サカモト</t>
    </rPh>
    <rPh sb="3" eb="5">
      <t>マサヨシ</t>
    </rPh>
    <phoneticPr fontId="14"/>
  </si>
  <si>
    <t>大江　富士雄</t>
    <rPh sb="0" eb="2">
      <t>オオエ</t>
    </rPh>
    <rPh sb="3" eb="6">
      <t>フジオ</t>
    </rPh>
    <phoneticPr fontId="14"/>
  </si>
  <si>
    <t>後藤　文彦</t>
    <rPh sb="0" eb="2">
      <t>ゴトウ</t>
    </rPh>
    <rPh sb="3" eb="4">
      <t>フミ</t>
    </rPh>
    <rPh sb="4" eb="5">
      <t>ヒコ</t>
    </rPh>
    <phoneticPr fontId="14"/>
  </si>
  <si>
    <t>那波　和志</t>
    <rPh sb="0" eb="2">
      <t>ナバ</t>
    </rPh>
    <rPh sb="3" eb="5">
      <t>カズシ</t>
    </rPh>
    <phoneticPr fontId="14"/>
  </si>
  <si>
    <t>片山　正宏</t>
    <rPh sb="0" eb="2">
      <t>カタヤマ</t>
    </rPh>
    <rPh sb="3" eb="4">
      <t>マサ</t>
    </rPh>
    <rPh sb="4" eb="5">
      <t>ヒロ</t>
    </rPh>
    <phoneticPr fontId="14"/>
  </si>
  <si>
    <t>辻村　香織</t>
    <rPh sb="0" eb="2">
      <t>ツジムラ</t>
    </rPh>
    <rPh sb="3" eb="4">
      <t>カオリ</t>
    </rPh>
    <rPh sb="4" eb="5">
      <t>オリ</t>
    </rPh>
    <phoneticPr fontId="14"/>
  </si>
  <si>
    <t>鈴木　嘉之</t>
    <rPh sb="0" eb="2">
      <t>スズキ</t>
    </rPh>
    <rPh sb="3" eb="5">
      <t>ヨシユキ</t>
    </rPh>
    <phoneticPr fontId="14"/>
  </si>
  <si>
    <t>百々　功一</t>
    <rPh sb="0" eb="2">
      <t>ドド</t>
    </rPh>
    <rPh sb="3" eb="5">
      <t>コウイチ</t>
    </rPh>
    <phoneticPr fontId="14"/>
  </si>
  <si>
    <t>新宮　由子</t>
    <rPh sb="0" eb="2">
      <t>シングウ</t>
    </rPh>
    <rPh sb="3" eb="5">
      <t>ユウコ</t>
    </rPh>
    <phoneticPr fontId="14"/>
  </si>
  <si>
    <t>石田　広之</t>
    <rPh sb="0" eb="2">
      <t>イシダ</t>
    </rPh>
    <rPh sb="3" eb="5">
      <t>ヒロユキ</t>
    </rPh>
    <phoneticPr fontId="14"/>
  </si>
  <si>
    <t>追分　光太</t>
    <rPh sb="0" eb="2">
      <t>オイワケ</t>
    </rPh>
    <rPh sb="3" eb="5">
      <t>ヒカリタ</t>
    </rPh>
    <phoneticPr fontId="14"/>
  </si>
  <si>
    <t>岡野　芳郎</t>
    <rPh sb="0" eb="2">
      <t>オカノ</t>
    </rPh>
    <rPh sb="3" eb="5">
      <t>ヨシロウ</t>
    </rPh>
    <phoneticPr fontId="14"/>
  </si>
  <si>
    <t>平林　さら</t>
    <rPh sb="0" eb="2">
      <t>ヒラバヤシ</t>
    </rPh>
    <phoneticPr fontId="14"/>
  </si>
  <si>
    <t>岸本　大輝</t>
    <rPh sb="0" eb="2">
      <t>キシモト</t>
    </rPh>
    <rPh sb="3" eb="5">
      <t>タイキ</t>
    </rPh>
    <phoneticPr fontId="14"/>
  </si>
  <si>
    <t>小林　陸斗</t>
    <rPh sb="0" eb="2">
      <t>コバヤシ</t>
    </rPh>
    <rPh sb="3" eb="4">
      <t>リク</t>
    </rPh>
    <rPh sb="4" eb="5">
      <t>ト</t>
    </rPh>
    <phoneticPr fontId="14"/>
  </si>
  <si>
    <t>新谷　日和</t>
    <rPh sb="0" eb="2">
      <t>シンタニ</t>
    </rPh>
    <rPh sb="3" eb="5">
      <t>ヒヨリ</t>
    </rPh>
    <phoneticPr fontId="14"/>
  </si>
  <si>
    <t>坂尻　穂積</t>
    <rPh sb="0" eb="2">
      <t>サカジリ</t>
    </rPh>
    <rPh sb="3" eb="5">
      <t>ホヅミ</t>
    </rPh>
    <phoneticPr fontId="14"/>
  </si>
  <si>
    <t>杉原　成哉</t>
    <rPh sb="0" eb="2">
      <t>スギハラ</t>
    </rPh>
    <rPh sb="3" eb="4">
      <t>シゲル</t>
    </rPh>
    <rPh sb="4" eb="5">
      <t>ヤ</t>
    </rPh>
    <phoneticPr fontId="14"/>
  </si>
  <si>
    <t>前田　康勝</t>
    <rPh sb="0" eb="2">
      <t>マエダ</t>
    </rPh>
    <rPh sb="3" eb="5">
      <t>コウショウ</t>
    </rPh>
    <phoneticPr fontId="14"/>
  </si>
  <si>
    <t>加藤　佐和子</t>
    <rPh sb="0" eb="2">
      <t>カトウ</t>
    </rPh>
    <rPh sb="3" eb="6">
      <t>サワコ</t>
    </rPh>
    <phoneticPr fontId="14"/>
  </si>
  <si>
    <t>古田　泰博</t>
    <rPh sb="0" eb="2">
      <t>フルタ</t>
    </rPh>
    <rPh sb="3" eb="5">
      <t>ヤスヒロ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</si>
</sst>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[&lt;=999]000;[&lt;=9999]000\-00;000\-0000"/>
  </numFmts>
  <fonts count="8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3"/>
      <charset val="128"/>
    </font>
    <font>
      <sz val="13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name val="Arial"/>
      <family val="2"/>
    </font>
    <font>
      <sz val="8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8"/>
      <name val="游ゴシック"/>
      <family val="3"/>
      <charset val="128"/>
    </font>
    <font>
      <sz val="8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sz val="9"/>
      <name val="ＭＳ Ｐゴシック"/>
      <family val="3"/>
      <charset val="128"/>
    </font>
    <font>
      <sz val="5"/>
      <name val="游ゴシック Light"/>
      <family val="3"/>
      <charset val="128"/>
    </font>
    <font>
      <sz val="8"/>
      <color indexed="8"/>
      <name val="游ゴシック"/>
      <family val="3"/>
      <charset val="128"/>
    </font>
    <font>
      <sz val="6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8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14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2"/>
      <name val="ＭＳ Ｐゴシック"/>
      <family val="3"/>
    </font>
    <font>
      <sz val="20"/>
      <name val="ＭＳ Ｐ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4"/>
      <color theme="1"/>
      <name val="ＭＳ Ｐゴシック"/>
      <family val="3"/>
    </font>
    <font>
      <sz val="14"/>
      <color theme="1"/>
      <name val="游ゴシック"/>
      <family val="3"/>
      <scheme val="minor"/>
    </font>
    <font>
      <sz val="10.5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sz val="6"/>
      <name val="游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14"/>
      <color rgb="FFFF0000"/>
      <name val="ＭＳ Ｐゴシック"/>
      <family val="3"/>
    </font>
    <font>
      <sz val="12"/>
      <color theme="1"/>
      <name val="游ゴシック"/>
      <family val="3"/>
      <scheme val="minor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游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b/>
      <sz val="6"/>
      <color indexed="81"/>
      <name val="MS P ゴシック"/>
      <family val="3"/>
      <charset val="128"/>
    </font>
    <font>
      <sz val="6"/>
      <color theme="1"/>
      <name val="ＭＳ ゴシック"/>
      <family val="2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name val="DejaVu Sans"/>
      <family val="2"/>
    </font>
    <font>
      <sz val="6"/>
      <name val="游ゴシック"/>
      <family val="3"/>
      <scheme val="minor"/>
    </font>
    <font>
      <sz val="6"/>
      <color indexed="8"/>
      <name val="ＭＳ Ｐゴシック"/>
      <family val="3"/>
    </font>
    <font>
      <sz val="14"/>
      <name val="游ゴシック"/>
      <family val="3"/>
      <charset val="128"/>
      <scheme val="minor"/>
    </font>
    <font>
      <sz val="6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176" fontId="18" fillId="0" borderId="0" applyBorder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41" fontId="28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41" fontId="28" fillId="0" borderId="0" applyFill="0" applyBorder="0" applyAlignment="0" applyProtection="0"/>
    <xf numFmtId="0" fontId="15" fillId="0" borderId="0">
      <alignment vertical="center"/>
    </xf>
    <xf numFmtId="0" fontId="50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38" fontId="6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3">
    <xf numFmtId="0" fontId="0" fillId="0" borderId="0" xfId="0"/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wrapText="1" shrinkToFit="1"/>
    </xf>
    <xf numFmtId="0" fontId="9" fillId="0" borderId="0" xfId="1" applyFont="1" applyAlignment="1">
      <alignment horizontal="left" vertical="center" shrinkToFit="1"/>
    </xf>
    <xf numFmtId="38" fontId="9" fillId="0" borderId="0" xfId="2" applyFont="1" applyFill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wrapText="1" shrinkToFit="1"/>
    </xf>
    <xf numFmtId="0" fontId="10" fillId="0" borderId="2" xfId="1" applyFont="1" applyBorder="1" applyAlignment="1">
      <alignment horizontal="center" vertical="center" wrapText="1" shrinkToFit="1"/>
    </xf>
    <xf numFmtId="38" fontId="9" fillId="0" borderId="2" xfId="2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right" vertical="center" shrinkToFit="1"/>
    </xf>
    <xf numFmtId="0" fontId="4" fillId="0" borderId="2" xfId="1" applyFont="1" applyBorder="1" applyAlignment="1">
      <alignment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left" vertical="center" shrinkToFit="1"/>
    </xf>
    <xf numFmtId="0" fontId="9" fillId="0" borderId="3" xfId="3" applyFont="1" applyBorder="1" applyAlignment="1">
      <alignment vertical="center" shrinkToFit="1"/>
    </xf>
    <xf numFmtId="0" fontId="9" fillId="0" borderId="3" xfId="3" applyFont="1" applyBorder="1" applyAlignment="1">
      <alignment horizontal="left" vertical="center" shrinkToFit="1"/>
    </xf>
    <xf numFmtId="176" fontId="9" fillId="0" borderId="3" xfId="5" applyFont="1" applyBorder="1" applyAlignment="1" applyProtection="1">
      <alignment horizontal="right" vertical="center" shrinkToFit="1"/>
    </xf>
    <xf numFmtId="38" fontId="9" fillId="0" borderId="2" xfId="2" applyFont="1" applyFill="1" applyBorder="1" applyAlignment="1">
      <alignment vertical="center" shrinkToFit="1"/>
    </xf>
    <xf numFmtId="38" fontId="11" fillId="2" borderId="2" xfId="2" applyFont="1" applyFill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9" fillId="3" borderId="2" xfId="1" applyFont="1" applyFill="1" applyBorder="1" applyAlignment="1">
      <alignment horizontal="right" vertical="center" shrinkToFit="1"/>
    </xf>
    <xf numFmtId="0" fontId="9" fillId="0" borderId="4" xfId="3" applyFont="1" applyBorder="1" applyAlignment="1">
      <alignment horizontal="left" vertical="center" shrinkToFit="1"/>
    </xf>
    <xf numFmtId="176" fontId="9" fillId="0" borderId="5" xfId="5" applyFont="1" applyBorder="1" applyAlignment="1" applyProtection="1">
      <alignment horizontal="right" vertical="center" shrinkToFit="1"/>
    </xf>
    <xf numFmtId="38" fontId="9" fillId="2" borderId="2" xfId="2" applyFont="1" applyFill="1" applyBorder="1" applyAlignment="1">
      <alignment vertical="center" shrinkToFit="1"/>
    </xf>
    <xf numFmtId="38" fontId="9" fillId="2" borderId="2" xfId="6" applyFont="1" applyFill="1" applyBorder="1" applyAlignment="1">
      <alignment vertical="center" shrinkToFit="1"/>
    </xf>
    <xf numFmtId="0" fontId="10" fillId="0" borderId="2" xfId="1" applyFont="1" applyBorder="1" applyAlignment="1">
      <alignment vertical="center" wrapText="1" shrinkToFit="1"/>
    </xf>
    <xf numFmtId="38" fontId="9" fillId="0" borderId="2" xfId="6" applyFont="1" applyFill="1" applyBorder="1" applyAlignment="1">
      <alignment vertical="center" shrinkToFit="1"/>
    </xf>
    <xf numFmtId="38" fontId="9" fillId="0" borderId="0" xfId="6" applyFont="1" applyFill="1" applyBorder="1" applyAlignment="1">
      <alignment vertical="center" shrinkToFit="1"/>
    </xf>
    <xf numFmtId="0" fontId="10" fillId="2" borderId="2" xfId="1" applyFont="1" applyFill="1" applyBorder="1" applyAlignment="1">
      <alignment vertical="center" wrapText="1" shrinkToFit="1"/>
    </xf>
    <xf numFmtId="0" fontId="21" fillId="0" borderId="0" xfId="1" applyFont="1" applyAlignment="1">
      <alignment vertical="center" shrinkToFit="1"/>
    </xf>
    <xf numFmtId="38" fontId="11" fillId="0" borderId="0" xfId="1" applyNumberFormat="1" applyFont="1" applyAlignment="1">
      <alignment vertical="center" shrinkToFit="1"/>
    </xf>
    <xf numFmtId="0" fontId="11" fillId="0" borderId="0" xfId="1" applyFont="1" applyAlignment="1">
      <alignment vertical="center" wrapText="1" shrinkToFit="1"/>
    </xf>
    <xf numFmtId="0" fontId="11" fillId="0" borderId="0" xfId="1" applyFont="1" applyAlignment="1">
      <alignment horizontal="left" vertical="center" shrinkToFit="1"/>
    </xf>
    <xf numFmtId="38" fontId="11" fillId="0" borderId="0" xfId="2" applyFont="1" applyAlignment="1">
      <alignment vertical="center" shrinkToFit="1"/>
    </xf>
    <xf numFmtId="0" fontId="2" fillId="0" borderId="0" xfId="1">
      <alignment vertical="center"/>
    </xf>
    <xf numFmtId="0" fontId="9" fillId="0" borderId="2" xfId="1" applyFont="1" applyBorder="1" applyAlignment="1">
      <alignment vertical="center" wrapText="1" shrinkToFit="1"/>
    </xf>
    <xf numFmtId="0" fontId="9" fillId="0" borderId="2" xfId="4" applyFont="1" applyFill="1" applyBorder="1" applyAlignment="1" applyProtection="1">
      <alignment vertical="center" wrapText="1"/>
    </xf>
    <xf numFmtId="0" fontId="10" fillId="0" borderId="2" xfId="4" applyFont="1" applyFill="1" applyBorder="1" applyAlignment="1" applyProtection="1">
      <alignment vertical="center" wrapText="1" shrinkToFit="1"/>
    </xf>
    <xf numFmtId="0" fontId="9" fillId="3" borderId="2" xfId="7" applyFont="1" applyFill="1" applyBorder="1" applyAlignment="1">
      <alignment horizontal="right" vertical="center" shrinkToFit="1"/>
    </xf>
    <xf numFmtId="0" fontId="9" fillId="3" borderId="2" xfId="7" applyFont="1" applyFill="1" applyBorder="1" applyAlignment="1">
      <alignment vertical="center" shrinkToFit="1"/>
    </xf>
    <xf numFmtId="0" fontId="9" fillId="3" borderId="2" xfId="7" applyFont="1" applyFill="1" applyBorder="1" applyAlignment="1">
      <alignment horizontal="center" vertical="center" shrinkToFit="1"/>
    </xf>
    <xf numFmtId="0" fontId="9" fillId="3" borderId="2" xfId="7" applyFont="1" applyFill="1" applyBorder="1" applyAlignment="1">
      <alignment horizontal="left" vertical="center" shrinkToFit="1"/>
    </xf>
    <xf numFmtId="0" fontId="9" fillId="3" borderId="2" xfId="7" applyFont="1" applyFill="1" applyBorder="1" applyAlignment="1">
      <alignment vertical="center" wrapText="1" shrinkToFit="1"/>
    </xf>
    <xf numFmtId="0" fontId="9" fillId="3" borderId="2" xfId="9" applyFont="1" applyFill="1" applyBorder="1" applyAlignment="1" applyProtection="1">
      <alignment vertical="center" wrapText="1" shrinkToFit="1"/>
    </xf>
    <xf numFmtId="0" fontId="9" fillId="3" borderId="7" xfId="8" applyFont="1" applyFill="1" applyBorder="1" applyAlignment="1">
      <alignment horizontal="left" vertical="center" shrinkToFit="1"/>
    </xf>
    <xf numFmtId="0" fontId="9" fillId="3" borderId="8" xfId="8" applyFont="1" applyFill="1" applyBorder="1" applyAlignment="1">
      <alignment horizontal="left" vertical="center" shrinkToFit="1"/>
    </xf>
    <xf numFmtId="0" fontId="9" fillId="3" borderId="9" xfId="8" applyFont="1" applyFill="1" applyBorder="1" applyAlignment="1">
      <alignment horizontal="left" vertical="center" shrinkToFit="1"/>
    </xf>
    <xf numFmtId="0" fontId="9" fillId="0" borderId="3" xfId="8" applyFont="1" applyBorder="1" applyAlignment="1">
      <alignment horizontal="right" vertical="center" shrinkToFit="1"/>
    </xf>
    <xf numFmtId="0" fontId="9" fillId="0" borderId="3" xfId="8" applyFont="1" applyBorder="1" applyAlignment="1">
      <alignment vertical="center" shrinkToFit="1"/>
    </xf>
    <xf numFmtId="0" fontId="9" fillId="0" borderId="3" xfId="8" applyFont="1" applyBorder="1" applyAlignment="1">
      <alignment horizontal="center" vertical="center" shrinkToFit="1"/>
    </xf>
    <xf numFmtId="0" fontId="9" fillId="0" borderId="3" xfId="8" applyFont="1" applyBorder="1" applyAlignment="1">
      <alignment vertical="center" wrapText="1" shrinkToFit="1"/>
    </xf>
    <xf numFmtId="0" fontId="9" fillId="0" borderId="3" xfId="8" applyFont="1" applyBorder="1">
      <alignment vertical="center"/>
    </xf>
    <xf numFmtId="0" fontId="25" fillId="0" borderId="3" xfId="8" applyFont="1" applyBorder="1" applyAlignment="1">
      <alignment vertical="center" wrapText="1"/>
    </xf>
    <xf numFmtId="0" fontId="25" fillId="0" borderId="3" xfId="8" applyFont="1" applyBorder="1" applyAlignment="1">
      <alignment vertical="center" wrapText="1" shrinkToFit="1"/>
    </xf>
    <xf numFmtId="0" fontId="9" fillId="0" borderId="3" xfId="8" applyFont="1" applyBorder="1" applyAlignment="1">
      <alignment vertical="center" wrapText="1"/>
    </xf>
    <xf numFmtId="0" fontId="10" fillId="0" borderId="0" xfId="1" applyFont="1">
      <alignment vertical="center"/>
    </xf>
    <xf numFmtId="0" fontId="9" fillId="0" borderId="2" xfId="4" applyFont="1" applyFill="1" applyBorder="1" applyAlignment="1" applyProtection="1">
      <alignment vertical="center" wrapText="1" shrinkToFit="1"/>
    </xf>
    <xf numFmtId="0" fontId="9" fillId="0" borderId="2" xfId="8" applyFont="1" applyBorder="1" applyAlignment="1">
      <alignment horizontal="right" vertical="center" shrinkToFit="1"/>
    </xf>
    <xf numFmtId="0" fontId="9" fillId="0" borderId="2" xfId="8" applyFont="1" applyBorder="1" applyAlignment="1">
      <alignment vertical="center" shrinkToFit="1"/>
    </xf>
    <xf numFmtId="0" fontId="9" fillId="0" borderId="2" xfId="8" applyFont="1" applyBorder="1" applyAlignment="1">
      <alignment horizontal="center" vertical="center" shrinkToFit="1"/>
    </xf>
    <xf numFmtId="0" fontId="9" fillId="0" borderId="2" xfId="8" applyFont="1" applyBorder="1" applyAlignment="1">
      <alignment horizontal="left" vertical="center" shrinkToFit="1"/>
    </xf>
    <xf numFmtId="0" fontId="9" fillId="0" borderId="2" xfId="8" applyFont="1" applyBorder="1" applyAlignment="1">
      <alignment vertical="center" wrapText="1" shrinkToFit="1"/>
    </xf>
    <xf numFmtId="0" fontId="20" fillId="0" borderId="2" xfId="9" applyFont="1" applyFill="1" applyBorder="1" applyAlignment="1" applyProtection="1">
      <alignment vertical="center" wrapText="1" shrinkToFit="1"/>
    </xf>
    <xf numFmtId="41" fontId="9" fillId="0" borderId="2" xfId="10" applyFont="1" applyFill="1" applyBorder="1" applyAlignment="1">
      <alignment vertical="center" shrinkToFit="1"/>
    </xf>
    <xf numFmtId="0" fontId="9" fillId="0" borderId="2" xfId="9" applyFont="1" applyFill="1" applyBorder="1" applyAlignment="1" applyProtection="1">
      <alignment vertical="center" wrapText="1"/>
    </xf>
    <xf numFmtId="0" fontId="9" fillId="0" borderId="2" xfId="9" applyFont="1" applyFill="1" applyBorder="1" applyAlignment="1" applyProtection="1">
      <alignment vertical="center" wrapText="1" shrinkToFit="1"/>
    </xf>
    <xf numFmtId="0" fontId="10" fillId="0" borderId="2" xfId="9" applyFont="1" applyFill="1" applyBorder="1" applyAlignment="1" applyProtection="1">
      <alignment vertical="center" wrapText="1" shrinkToFit="1"/>
    </xf>
    <xf numFmtId="0" fontId="10" fillId="0" borderId="2" xfId="8" applyFont="1" applyBorder="1" applyAlignment="1">
      <alignment horizontal="right" vertical="center" shrinkToFit="1"/>
    </xf>
    <xf numFmtId="0" fontId="10" fillId="0" borderId="2" xfId="8" applyFont="1" applyBorder="1" applyAlignment="1">
      <alignment vertical="center" shrinkToFit="1"/>
    </xf>
    <xf numFmtId="38" fontId="10" fillId="0" borderId="2" xfId="6" applyFont="1" applyFill="1" applyBorder="1" applyAlignment="1">
      <alignment horizontal="center" vertical="center" shrinkToFit="1"/>
    </xf>
    <xf numFmtId="38" fontId="10" fillId="0" borderId="2" xfId="6" applyFont="1" applyFill="1" applyBorder="1" applyAlignment="1">
      <alignment horizontal="left" vertical="center" shrinkToFit="1"/>
    </xf>
    <xf numFmtId="38" fontId="10" fillId="0" borderId="2" xfId="6" applyFont="1" applyFill="1" applyBorder="1" applyAlignment="1">
      <alignment vertical="center" shrinkToFit="1"/>
    </xf>
    <xf numFmtId="0" fontId="10" fillId="0" borderId="2" xfId="8" applyFont="1" applyBorder="1" applyAlignment="1">
      <alignment horizontal="center" vertical="center" shrinkToFit="1"/>
    </xf>
    <xf numFmtId="0" fontId="10" fillId="0" borderId="0" xfId="8" applyFont="1" applyAlignment="1">
      <alignment horizontal="center" vertical="center" shrinkToFit="1"/>
    </xf>
    <xf numFmtId="0" fontId="10" fillId="0" borderId="2" xfId="8" applyFont="1" applyBorder="1" applyAlignment="1">
      <alignment horizontal="left" vertical="center" shrinkToFit="1"/>
    </xf>
    <xf numFmtId="38" fontId="10" fillId="0" borderId="2" xfId="6" applyFont="1" applyFill="1" applyBorder="1" applyAlignment="1">
      <alignment vertical="center" wrapText="1" shrinkToFit="1"/>
    </xf>
    <xf numFmtId="0" fontId="10" fillId="3" borderId="2" xfId="8" applyFont="1" applyFill="1" applyBorder="1" applyAlignment="1">
      <alignment horizontal="right" vertical="center" shrinkToFit="1"/>
    </xf>
    <xf numFmtId="38" fontId="9" fillId="3" borderId="2" xfId="11" applyFont="1" applyFill="1" applyBorder="1" applyAlignment="1">
      <alignment vertical="center" shrinkToFit="1"/>
    </xf>
    <xf numFmtId="0" fontId="20" fillId="3" borderId="2" xfId="7" applyFont="1" applyFill="1" applyBorder="1" applyAlignment="1">
      <alignment vertical="center" shrinkToFit="1"/>
    </xf>
    <xf numFmtId="38" fontId="9" fillId="3" borderId="2" xfId="6" applyFont="1" applyFill="1" applyBorder="1" applyAlignment="1">
      <alignment horizontal="left" vertical="center" shrinkToFit="1"/>
    </xf>
    <xf numFmtId="38" fontId="9" fillId="3" borderId="2" xfId="6" applyFont="1" applyFill="1" applyBorder="1" applyAlignment="1">
      <alignment vertical="center" shrinkToFit="1"/>
    </xf>
    <xf numFmtId="0" fontId="2" fillId="0" borderId="2" xfId="1" applyBorder="1" applyAlignment="1">
      <alignment vertical="center" wrapText="1"/>
    </xf>
    <xf numFmtId="0" fontId="2" fillId="0" borderId="2" xfId="1" applyBorder="1">
      <alignment vertical="center"/>
    </xf>
    <xf numFmtId="0" fontId="10" fillId="0" borderId="2" xfId="1" applyFont="1" applyBorder="1">
      <alignment vertical="center"/>
    </xf>
    <xf numFmtId="0" fontId="9" fillId="0" borderId="2" xfId="3" applyFont="1" applyBorder="1" applyAlignment="1">
      <alignment horizontal="right" vertical="center" shrinkToFit="1"/>
    </xf>
    <xf numFmtId="0" fontId="9" fillId="0" borderId="2" xfId="3" applyFont="1" applyBorder="1" applyAlignment="1">
      <alignment vertical="center" shrinkToFit="1"/>
    </xf>
    <xf numFmtId="0" fontId="9" fillId="0" borderId="2" xfId="3" applyFont="1" applyBorder="1" applyAlignment="1">
      <alignment horizontal="center" vertical="center" shrinkToFit="1"/>
    </xf>
    <xf numFmtId="0" fontId="9" fillId="0" borderId="2" xfId="3" applyFont="1" applyBorder="1" applyAlignment="1">
      <alignment horizontal="left" vertical="center" shrinkToFit="1"/>
    </xf>
    <xf numFmtId="0" fontId="9" fillId="0" borderId="2" xfId="3" applyFont="1" applyBorder="1" applyAlignment="1">
      <alignment vertical="center" wrapText="1" shrinkToFit="1"/>
    </xf>
    <xf numFmtId="38" fontId="9" fillId="0" borderId="2" xfId="12" applyFont="1" applyFill="1" applyBorder="1" applyAlignment="1">
      <alignment vertical="center" shrinkToFit="1"/>
    </xf>
    <xf numFmtId="0" fontId="9" fillId="0" borderId="11" xfId="3" applyFont="1" applyBorder="1" applyAlignment="1">
      <alignment vertical="center" shrinkToFit="1"/>
    </xf>
    <xf numFmtId="0" fontId="9" fillId="0" borderId="7" xfId="1" applyFont="1" applyBorder="1" applyAlignment="1">
      <alignment horizontal="center" vertical="center" shrinkToFit="1"/>
    </xf>
    <xf numFmtId="0" fontId="4" fillId="3" borderId="2" xfId="8" applyFont="1" applyFill="1" applyBorder="1" applyAlignment="1">
      <alignment horizontal="right" vertical="center" shrinkToFit="1"/>
    </xf>
    <xf numFmtId="0" fontId="9" fillId="3" borderId="2" xfId="8" applyFont="1" applyFill="1" applyBorder="1" applyAlignment="1">
      <alignment vertical="center" wrapText="1" shrinkToFit="1"/>
    </xf>
    <xf numFmtId="0" fontId="9" fillId="3" borderId="2" xfId="8" applyFont="1" applyFill="1" applyBorder="1" applyAlignment="1">
      <alignment horizontal="center" vertical="center" shrinkToFit="1"/>
    </xf>
    <xf numFmtId="0" fontId="9" fillId="3" borderId="2" xfId="8" applyFont="1" applyFill="1" applyBorder="1" applyAlignment="1">
      <alignment horizontal="left" vertical="center" shrinkToFit="1"/>
    </xf>
    <xf numFmtId="0" fontId="9" fillId="3" borderId="2" xfId="8" applyFont="1" applyFill="1" applyBorder="1" applyAlignment="1">
      <alignment vertical="center" shrinkToFit="1"/>
    </xf>
    <xf numFmtId="41" fontId="9" fillId="3" borderId="2" xfId="13" applyFont="1" applyFill="1" applyBorder="1" applyAlignment="1">
      <alignment vertical="center" shrinkToFit="1"/>
    </xf>
    <xf numFmtId="0" fontId="9" fillId="0" borderId="9" xfId="1" applyFont="1" applyBorder="1" applyAlignment="1">
      <alignment horizontal="left" vertical="center" shrinkToFit="1"/>
    </xf>
    <xf numFmtId="38" fontId="9" fillId="0" borderId="11" xfId="2" applyFont="1" applyFill="1" applyBorder="1" applyAlignment="1">
      <alignment vertical="center" shrinkToFit="1"/>
    </xf>
    <xf numFmtId="0" fontId="9" fillId="3" borderId="2" xfId="14" applyFont="1" applyFill="1" applyBorder="1" applyAlignment="1">
      <alignment horizontal="right" vertical="center" shrinkToFit="1"/>
    </xf>
    <xf numFmtId="0" fontId="9" fillId="3" borderId="2" xfId="14" applyFont="1" applyFill="1" applyBorder="1" applyAlignment="1">
      <alignment vertical="center" shrinkToFit="1"/>
    </xf>
    <xf numFmtId="0" fontId="9" fillId="3" borderId="2" xfId="14" applyFont="1" applyFill="1" applyBorder="1" applyAlignment="1">
      <alignment horizontal="center" vertical="center" shrinkToFit="1"/>
    </xf>
    <xf numFmtId="0" fontId="9" fillId="3" borderId="2" xfId="14" applyFont="1" applyFill="1" applyBorder="1" applyAlignment="1">
      <alignment horizontal="center" vertical="center" wrapText="1" shrinkToFit="1"/>
    </xf>
    <xf numFmtId="0" fontId="41" fillId="0" borderId="2" xfId="1" applyFont="1" applyBorder="1" applyAlignment="1">
      <alignment vertical="center" wrapText="1"/>
    </xf>
    <xf numFmtId="0" fontId="42" fillId="3" borderId="2" xfId="4" applyFont="1" applyFill="1" applyBorder="1" applyAlignment="1" applyProtection="1">
      <alignment vertical="center" wrapText="1"/>
    </xf>
    <xf numFmtId="0" fontId="43" fillId="0" borderId="0" xfId="1" applyFont="1">
      <alignment vertical="center"/>
    </xf>
    <xf numFmtId="0" fontId="17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3" fillId="0" borderId="2" xfId="1" applyFont="1" applyBorder="1">
      <alignment vertical="center"/>
    </xf>
    <xf numFmtId="0" fontId="43" fillId="0" borderId="2" xfId="9" applyFont="1" applyFill="1" applyBorder="1" applyAlignment="1" applyProtection="1">
      <alignment vertical="center" wrapText="1" shrinkToFit="1"/>
    </xf>
    <xf numFmtId="0" fontId="18" fillId="0" borderId="2" xfId="8" applyBorder="1">
      <alignment vertical="center"/>
    </xf>
    <xf numFmtId="0" fontId="16" fillId="0" borderId="0" xfId="9" applyAlignment="1" applyProtection="1">
      <alignment vertical="center"/>
    </xf>
    <xf numFmtId="0" fontId="9" fillId="3" borderId="2" xfId="14" applyFont="1" applyFill="1" applyBorder="1" applyAlignment="1">
      <alignment vertical="center" wrapText="1" shrinkToFit="1"/>
    </xf>
    <xf numFmtId="0" fontId="9" fillId="3" borderId="2" xfId="14" applyFont="1" applyFill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wrapText="1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 shrinkToFit="1"/>
    </xf>
    <xf numFmtId="0" fontId="4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 wrapText="1" shrinkToFit="1"/>
    </xf>
    <xf numFmtId="0" fontId="49" fillId="0" borderId="0" xfId="1" applyFont="1" applyAlignment="1">
      <alignment vertical="center" shrinkToFit="1"/>
    </xf>
    <xf numFmtId="0" fontId="51" fillId="0" borderId="0" xfId="15" applyFont="1" applyAlignment="1">
      <alignment vertical="center" shrinkToFit="1"/>
    </xf>
    <xf numFmtId="0" fontId="54" fillId="0" borderId="0" xfId="15" applyFont="1" applyAlignment="1">
      <alignment horizontal="center" vertical="center" shrinkToFit="1"/>
    </xf>
    <xf numFmtId="0" fontId="55" fillId="0" borderId="0" xfId="15" applyFont="1" applyAlignment="1">
      <alignment horizontal="center" vertical="center" shrinkToFit="1"/>
    </xf>
    <xf numFmtId="0" fontId="55" fillId="0" borderId="0" xfId="15" applyFont="1" applyAlignment="1">
      <alignment vertical="center" shrinkToFit="1"/>
    </xf>
    <xf numFmtId="0" fontId="56" fillId="0" borderId="0" xfId="15" applyFont="1" applyAlignment="1">
      <alignment vertical="center" wrapText="1" shrinkToFit="1"/>
    </xf>
    <xf numFmtId="0" fontId="55" fillId="0" borderId="0" xfId="15" applyFont="1" applyAlignment="1">
      <alignment horizontal="left" vertical="center" shrinkToFit="1"/>
    </xf>
    <xf numFmtId="38" fontId="55" fillId="0" borderId="0" xfId="16" applyFont="1" applyFill="1" applyAlignment="1">
      <alignment vertical="center" shrinkToFit="1"/>
    </xf>
    <xf numFmtId="0" fontId="57" fillId="0" borderId="0" xfId="15" applyFont="1" applyAlignment="1">
      <alignment vertical="center" shrinkToFit="1"/>
    </xf>
    <xf numFmtId="0" fontId="51" fillId="0" borderId="0" xfId="15" applyFont="1" applyAlignment="1">
      <alignment horizontal="center" vertical="center" shrinkToFit="1"/>
    </xf>
    <xf numFmtId="0" fontId="55" fillId="0" borderId="2" xfId="15" applyFont="1" applyBorder="1" applyAlignment="1">
      <alignment horizontal="center" vertical="center" shrinkToFit="1"/>
    </xf>
    <xf numFmtId="0" fontId="58" fillId="0" borderId="2" xfId="15" applyFont="1" applyBorder="1" applyAlignment="1">
      <alignment horizontal="center" wrapText="1" shrinkToFit="1"/>
    </xf>
    <xf numFmtId="0" fontId="56" fillId="0" borderId="2" xfId="15" applyFont="1" applyBorder="1" applyAlignment="1">
      <alignment horizontal="center" vertical="center" wrapText="1" shrinkToFit="1"/>
    </xf>
    <xf numFmtId="38" fontId="55" fillId="0" borderId="2" xfId="16" applyFont="1" applyFill="1" applyBorder="1" applyAlignment="1">
      <alignment horizontal="center" vertical="center" shrinkToFit="1"/>
    </xf>
    <xf numFmtId="0" fontId="55" fillId="0" borderId="2" xfId="15" applyFont="1" applyBorder="1" applyAlignment="1">
      <alignment horizontal="right" vertical="center" shrinkToFit="1"/>
    </xf>
    <xf numFmtId="0" fontId="51" fillId="0" borderId="2" xfId="15" applyFont="1" applyBorder="1" applyAlignment="1">
      <alignment vertical="center" wrapText="1" shrinkToFit="1"/>
    </xf>
    <xf numFmtId="0" fontId="55" fillId="0" borderId="2" xfId="15" applyFont="1" applyBorder="1" applyAlignment="1">
      <alignment horizontal="left" vertical="center" shrinkToFit="1"/>
    </xf>
    <xf numFmtId="0" fontId="55" fillId="0" borderId="2" xfId="15" applyFont="1" applyBorder="1" applyAlignment="1">
      <alignment vertical="center" wrapText="1" shrinkToFit="1"/>
    </xf>
    <xf numFmtId="0" fontId="55" fillId="0" borderId="2" xfId="15" applyFont="1" applyBorder="1" applyAlignment="1">
      <alignment vertical="center" shrinkToFit="1"/>
    </xf>
    <xf numFmtId="38" fontId="55" fillId="0" borderId="2" xfId="18" applyFont="1" applyFill="1" applyBorder="1" applyAlignment="1">
      <alignment vertical="center" shrinkToFit="1"/>
    </xf>
    <xf numFmtId="38" fontId="57" fillId="2" borderId="2" xfId="16" applyFont="1" applyFill="1" applyBorder="1" applyAlignment="1">
      <alignment vertical="center" shrinkToFit="1"/>
    </xf>
    <xf numFmtId="0" fontId="55" fillId="0" borderId="2" xfId="17" applyFont="1" applyFill="1" applyBorder="1" applyAlignment="1" applyProtection="1">
      <alignment vertical="center" wrapText="1"/>
    </xf>
    <xf numFmtId="0" fontId="56" fillId="0" borderId="2" xfId="17" applyFont="1" applyFill="1" applyBorder="1" applyAlignment="1" applyProtection="1">
      <alignment vertical="center" wrapText="1" shrinkToFit="1"/>
    </xf>
    <xf numFmtId="0" fontId="55" fillId="3" borderId="2" xfId="15" applyFont="1" applyFill="1" applyBorder="1" applyAlignment="1">
      <alignment horizontal="right" vertical="center" shrinkToFit="1"/>
    </xf>
    <xf numFmtId="38" fontId="55" fillId="2" borderId="2" xfId="18" applyFont="1" applyFill="1" applyBorder="1" applyAlignment="1">
      <alignment vertical="center" shrinkToFit="1"/>
    </xf>
    <xf numFmtId="0" fontId="65" fillId="0" borderId="0" xfId="15" applyFont="1" applyAlignment="1">
      <alignment vertical="center" shrinkToFit="1"/>
    </xf>
    <xf numFmtId="38" fontId="57" fillId="0" borderId="0" xfId="15" applyNumberFormat="1" applyFont="1" applyAlignment="1">
      <alignment vertical="center" shrinkToFit="1"/>
    </xf>
    <xf numFmtId="0" fontId="57" fillId="0" borderId="0" xfId="15" applyFont="1" applyAlignment="1">
      <alignment vertical="center" wrapText="1" shrinkToFit="1"/>
    </xf>
    <xf numFmtId="0" fontId="57" fillId="0" borderId="0" xfId="15" applyFont="1" applyAlignment="1">
      <alignment horizontal="left" vertical="center" shrinkToFit="1"/>
    </xf>
    <xf numFmtId="0" fontId="50" fillId="0" borderId="0" xfId="15">
      <alignment vertical="center"/>
    </xf>
    <xf numFmtId="0" fontId="67" fillId="0" borderId="0" xfId="1" applyFont="1" applyAlignment="1">
      <alignment horizontal="left" vertical="center" shrinkToFit="1"/>
    </xf>
    <xf numFmtId="38" fontId="68" fillId="0" borderId="0" xfId="2" applyFont="1" applyFill="1" applyAlignment="1">
      <alignment vertical="center" shrinkToFit="1"/>
    </xf>
    <xf numFmtId="0" fontId="68" fillId="0" borderId="0" xfId="1" applyFont="1" applyAlignment="1">
      <alignment vertical="center" shrinkToFit="1"/>
    </xf>
    <xf numFmtId="0" fontId="68" fillId="0" borderId="0" xfId="1" applyFont="1">
      <alignment vertical="center"/>
    </xf>
    <xf numFmtId="0" fontId="3" fillId="0" borderId="0" xfId="1" applyFont="1">
      <alignment vertical="center"/>
    </xf>
    <xf numFmtId="0" fontId="9" fillId="3" borderId="2" xfId="8" applyFont="1" applyFill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shrinkToFit="1"/>
    </xf>
    <xf numFmtId="38" fontId="9" fillId="3" borderId="2" xfId="2" applyFont="1" applyFill="1" applyBorder="1" applyAlignment="1">
      <alignment vertical="center" shrinkToFit="1"/>
    </xf>
    <xf numFmtId="0" fontId="71" fillId="0" borderId="12" xfId="1" applyFont="1" applyBorder="1" applyAlignment="1" applyProtection="1">
      <alignment horizontal="left" vertical="center" shrinkToFit="1"/>
      <protection locked="0"/>
    </xf>
    <xf numFmtId="0" fontId="9" fillId="3" borderId="2" xfId="1" applyFont="1" applyFill="1" applyBorder="1" applyAlignment="1">
      <alignment horizontal="left" vertical="center" shrinkToFit="1"/>
    </xf>
    <xf numFmtId="0" fontId="9" fillId="3" borderId="0" xfId="1" applyFont="1" applyFill="1" applyAlignment="1">
      <alignment horizontal="right" vertical="center" shrinkToFit="1"/>
    </xf>
    <xf numFmtId="0" fontId="9" fillId="0" borderId="0" xfId="4" applyFont="1" applyFill="1" applyBorder="1" applyAlignment="1" applyProtection="1">
      <alignment vertical="center" wrapText="1"/>
    </xf>
    <xf numFmtId="0" fontId="10" fillId="0" borderId="0" xfId="4" applyFont="1" applyFill="1" applyBorder="1" applyAlignment="1" applyProtection="1">
      <alignment vertical="center" wrapText="1" shrinkToFit="1"/>
    </xf>
    <xf numFmtId="0" fontId="66" fillId="0" borderId="2" xfId="4" applyFont="1" applyFill="1" applyBorder="1" applyAlignment="1" applyProtection="1">
      <alignment vertical="center" wrapText="1" shrinkToFit="1"/>
    </xf>
    <xf numFmtId="0" fontId="9" fillId="3" borderId="0" xfId="7" applyFont="1" applyFill="1" applyAlignment="1">
      <alignment horizontal="center" vertical="center"/>
    </xf>
    <xf numFmtId="0" fontId="9" fillId="3" borderId="2" xfId="7" applyFont="1" applyFill="1" applyBorder="1" applyAlignment="1">
      <alignment horizontal="center" vertical="center"/>
    </xf>
    <xf numFmtId="41" fontId="9" fillId="3" borderId="2" xfId="13" applyFont="1" applyFill="1" applyBorder="1" applyAlignment="1">
      <alignment horizontal="center" vertical="center" shrinkToFit="1"/>
    </xf>
    <xf numFmtId="38" fontId="9" fillId="3" borderId="2" xfId="6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left" vertical="center"/>
    </xf>
    <xf numFmtId="38" fontId="9" fillId="3" borderId="2" xfId="6" applyFont="1" applyFill="1" applyBorder="1" applyAlignment="1">
      <alignment horizontal="center" vertical="center" shrinkToFit="1"/>
    </xf>
    <xf numFmtId="0" fontId="4" fillId="0" borderId="0" xfId="19" applyFont="1" applyAlignment="1">
      <alignment vertical="center" shrinkToFit="1"/>
    </xf>
    <xf numFmtId="0" fontId="8" fillId="0" borderId="0" xfId="19" applyFont="1" applyAlignment="1">
      <alignment horizontal="center" vertical="center" shrinkToFit="1"/>
    </xf>
    <xf numFmtId="0" fontId="9" fillId="0" borderId="0" xfId="19" applyFont="1" applyAlignment="1">
      <alignment horizontal="center" vertical="center" shrinkToFit="1"/>
    </xf>
    <xf numFmtId="0" fontId="9" fillId="0" borderId="0" xfId="19" applyFont="1" applyAlignment="1">
      <alignment vertical="center" shrinkToFit="1"/>
    </xf>
    <xf numFmtId="0" fontId="10" fillId="0" borderId="0" xfId="19" applyFont="1" applyAlignment="1">
      <alignment vertical="center" wrapText="1" shrinkToFit="1"/>
    </xf>
    <xf numFmtId="0" fontId="9" fillId="0" borderId="0" xfId="19" applyFont="1" applyAlignment="1">
      <alignment horizontal="left" vertical="center" shrinkToFit="1"/>
    </xf>
    <xf numFmtId="38" fontId="9" fillId="0" borderId="0" xfId="20" applyFont="1" applyFill="1" applyAlignment="1">
      <alignment vertical="center" shrinkToFit="1"/>
    </xf>
    <xf numFmtId="0" fontId="11" fillId="0" borderId="0" xfId="19" applyFont="1" applyAlignment="1">
      <alignment vertical="center" shrinkToFit="1"/>
    </xf>
    <xf numFmtId="0" fontId="4" fillId="0" borderId="0" xfId="19" applyFont="1" applyAlignment="1">
      <alignment horizontal="center" vertical="center" shrinkToFit="1"/>
    </xf>
    <xf numFmtId="0" fontId="9" fillId="0" borderId="2" xfId="19" applyFont="1" applyBorder="1" applyAlignment="1">
      <alignment horizontal="center" vertical="center" shrinkToFit="1"/>
    </xf>
    <xf numFmtId="0" fontId="12" fillId="0" borderId="2" xfId="19" applyFont="1" applyBorder="1" applyAlignment="1">
      <alignment horizontal="center" wrapText="1" shrinkToFit="1"/>
    </xf>
    <xf numFmtId="0" fontId="10" fillId="0" borderId="2" xfId="19" applyFont="1" applyBorder="1" applyAlignment="1">
      <alignment horizontal="center" vertical="center" wrapText="1" shrinkToFit="1"/>
    </xf>
    <xf numFmtId="38" fontId="9" fillId="0" borderId="2" xfId="20" applyFont="1" applyFill="1" applyBorder="1" applyAlignment="1">
      <alignment horizontal="center" vertical="center" shrinkToFit="1"/>
    </xf>
    <xf numFmtId="0" fontId="9" fillId="3" borderId="2" xfId="21" applyFont="1" applyFill="1" applyBorder="1" applyAlignment="1">
      <alignment horizontal="right" vertical="center" shrinkToFit="1"/>
    </xf>
    <xf numFmtId="0" fontId="9" fillId="3" borderId="2" xfId="21" applyFont="1" applyFill="1" applyBorder="1" applyAlignment="1">
      <alignment vertical="center" wrapText="1" shrinkToFit="1"/>
    </xf>
    <xf numFmtId="0" fontId="9" fillId="3" borderId="2" xfId="21" applyFont="1" applyFill="1" applyBorder="1" applyAlignment="1">
      <alignment horizontal="center" vertical="center" shrinkToFit="1"/>
    </xf>
    <xf numFmtId="0" fontId="9" fillId="3" borderId="2" xfId="21" applyFont="1" applyFill="1" applyBorder="1" applyAlignment="1">
      <alignment horizontal="left" vertical="center" shrinkToFit="1"/>
    </xf>
    <xf numFmtId="0" fontId="9" fillId="3" borderId="2" xfId="21" applyFont="1" applyFill="1" applyBorder="1" applyAlignment="1">
      <alignment vertical="center" shrinkToFit="1"/>
    </xf>
    <xf numFmtId="38" fontId="9" fillId="0" borderId="2" xfId="20" applyFont="1" applyFill="1" applyBorder="1" applyAlignment="1">
      <alignment vertical="center" shrinkToFit="1"/>
    </xf>
    <xf numFmtId="38" fontId="11" fillId="2" borderId="2" xfId="20" applyFont="1" applyFill="1" applyBorder="1" applyAlignment="1">
      <alignment vertical="center" shrinkToFit="1"/>
    </xf>
    <xf numFmtId="0" fontId="9" fillId="0" borderId="2" xfId="19" applyFont="1" applyBorder="1" applyAlignment="1">
      <alignment horizontal="left" vertical="center" shrinkToFit="1"/>
    </xf>
    <xf numFmtId="38" fontId="9" fillId="2" borderId="2" xfId="20" applyFont="1" applyFill="1" applyBorder="1" applyAlignment="1">
      <alignment vertical="center" shrinkToFit="1"/>
    </xf>
    <xf numFmtId="0" fontId="21" fillId="0" borderId="0" xfId="19" applyFont="1" applyAlignment="1">
      <alignment vertical="center" shrinkToFit="1"/>
    </xf>
    <xf numFmtId="38" fontId="11" fillId="0" borderId="0" xfId="19" applyNumberFormat="1" applyFont="1" applyAlignment="1">
      <alignment vertical="center" shrinkToFit="1"/>
    </xf>
    <xf numFmtId="0" fontId="11" fillId="0" borderId="0" xfId="19" applyFont="1" applyAlignment="1">
      <alignment vertical="center" wrapText="1" shrinkToFit="1"/>
    </xf>
    <xf numFmtId="0" fontId="11" fillId="0" borderId="0" xfId="19" applyFont="1" applyAlignment="1">
      <alignment horizontal="left" vertical="center" shrinkToFit="1"/>
    </xf>
    <xf numFmtId="38" fontId="11" fillId="0" borderId="0" xfId="20" applyFont="1" applyAlignment="1">
      <alignment vertical="center" shrinkToFit="1"/>
    </xf>
    <xf numFmtId="0" fontId="1" fillId="0" borderId="0" xfId="19">
      <alignment vertical="center"/>
    </xf>
    <xf numFmtId="0" fontId="73" fillId="0" borderId="2" xfId="4" applyFont="1" applyFill="1" applyBorder="1" applyAlignment="1" applyProtection="1">
      <alignment vertical="center" wrapText="1" shrinkToFit="1"/>
    </xf>
    <xf numFmtId="0" fontId="9" fillId="3" borderId="2" xfId="9" applyFont="1" applyFill="1" applyBorder="1" applyAlignment="1" applyProtection="1">
      <alignment vertical="center" shrinkToFit="1"/>
    </xf>
    <xf numFmtId="0" fontId="45" fillId="0" borderId="2" xfId="1" applyFont="1" applyBorder="1" applyAlignment="1">
      <alignment vertical="center" wrapText="1"/>
    </xf>
    <xf numFmtId="0" fontId="43" fillId="0" borderId="2" xfId="1" applyFont="1" applyBorder="1" applyAlignment="1">
      <alignment vertical="center" shrinkToFit="1"/>
    </xf>
    <xf numFmtId="0" fontId="9" fillId="3" borderId="0" xfId="8" applyFont="1" applyFill="1" applyAlignment="1">
      <alignment horizontal="right" vertical="center" shrinkToFit="1"/>
    </xf>
    <xf numFmtId="0" fontId="9" fillId="3" borderId="0" xfId="8" applyFont="1" applyFill="1" applyAlignment="1">
      <alignment vertical="center" shrinkToFit="1"/>
    </xf>
    <xf numFmtId="0" fontId="17" fillId="3" borderId="2" xfId="9" applyFont="1" applyFill="1" applyBorder="1" applyAlignment="1" applyProtection="1">
      <alignment vertical="center"/>
    </xf>
    <xf numFmtId="0" fontId="17" fillId="3" borderId="2" xfId="9" applyFont="1" applyFill="1" applyBorder="1" applyAlignment="1" applyProtection="1">
      <alignment vertical="center" wrapText="1"/>
    </xf>
    <xf numFmtId="0" fontId="17" fillId="3" borderId="2" xfId="9" applyFont="1" applyFill="1" applyBorder="1" applyAlignment="1" applyProtection="1">
      <alignment vertical="center" wrapText="1" shrinkToFit="1"/>
    </xf>
    <xf numFmtId="0" fontId="17" fillId="3" borderId="2" xfId="9" applyFont="1" applyFill="1" applyBorder="1" applyAlignment="1" applyProtection="1">
      <alignment vertical="center" shrinkToFit="1"/>
    </xf>
    <xf numFmtId="0" fontId="17" fillId="3" borderId="2" xfId="8" applyFont="1" applyFill="1" applyBorder="1">
      <alignment vertical="center"/>
    </xf>
    <xf numFmtId="0" fontId="17" fillId="3" borderId="2" xfId="9" applyFont="1" applyFill="1" applyBorder="1" applyAlignment="1" applyProtection="1">
      <alignment horizontal="left" vertical="center" shrinkToFit="1"/>
    </xf>
    <xf numFmtId="0" fontId="17" fillId="3" borderId="2" xfId="8" applyFont="1" applyFill="1" applyBorder="1" applyAlignment="1">
      <alignment vertical="center" shrinkToFit="1"/>
    </xf>
    <xf numFmtId="38" fontId="17" fillId="3" borderId="2" xfId="9" applyNumberFormat="1" applyFont="1" applyFill="1" applyBorder="1" applyAlignment="1" applyProtection="1">
      <alignment vertical="center" shrinkToFit="1"/>
    </xf>
    <xf numFmtId="0" fontId="10" fillId="0" borderId="2" xfId="4" applyFont="1" applyFill="1" applyBorder="1" applyAlignment="1" applyProtection="1">
      <alignment vertical="center" shrinkToFit="1"/>
    </xf>
    <xf numFmtId="0" fontId="9" fillId="0" borderId="2" xfId="4" applyFont="1" applyFill="1" applyBorder="1" applyAlignment="1" applyProtection="1">
      <alignment vertical="center" shrinkToFit="1"/>
    </xf>
    <xf numFmtId="49" fontId="9" fillId="3" borderId="6" xfId="7" applyNumberFormat="1" applyFont="1" applyFill="1" applyBorder="1" applyAlignment="1">
      <alignment vertical="center" shrinkToFit="1"/>
    </xf>
    <xf numFmtId="38" fontId="10" fillId="2" borderId="2" xfId="2" applyFont="1" applyFill="1" applyBorder="1" applyAlignment="1">
      <alignment vertical="center" shrinkToFit="1"/>
    </xf>
    <xf numFmtId="0" fontId="43" fillId="0" borderId="0" xfId="1" applyFont="1" applyAlignment="1">
      <alignment vertical="center" shrinkToFit="1"/>
    </xf>
    <xf numFmtId="0" fontId="17" fillId="0" borderId="2" xfId="4" applyFont="1" applyFill="1" applyBorder="1" applyAlignment="1" applyProtection="1">
      <alignment vertical="center" shrinkToFit="1"/>
    </xf>
    <xf numFmtId="0" fontId="19" fillId="0" borderId="2" xfId="4" applyFont="1" applyFill="1" applyBorder="1" applyAlignment="1" applyProtection="1">
      <alignment vertical="center" shrinkToFit="1"/>
    </xf>
    <xf numFmtId="0" fontId="10" fillId="0" borderId="0" xfId="1" applyFont="1" applyAlignment="1">
      <alignment vertical="center" shrinkToFit="1"/>
    </xf>
    <xf numFmtId="0" fontId="66" fillId="0" borderId="0" xfId="1" applyFont="1" applyAlignment="1">
      <alignment vertical="center" shrinkToFit="1"/>
    </xf>
    <xf numFmtId="38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 shrinkToFit="1"/>
    </xf>
    <xf numFmtId="38" fontId="10" fillId="0" borderId="0" xfId="2" applyFont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176" fontId="27" fillId="0" borderId="0" xfId="5" applyFont="1" applyAlignment="1">
      <alignment vertical="center" shrinkToFit="1"/>
    </xf>
    <xf numFmtId="0" fontId="10" fillId="0" borderId="10" xfId="1" applyFont="1" applyBorder="1" applyAlignment="1">
      <alignment vertical="center" shrinkToFit="1"/>
    </xf>
    <xf numFmtId="0" fontId="10" fillId="0" borderId="11" xfId="4" applyFont="1" applyFill="1" applyBorder="1" applyAlignment="1" applyProtection="1">
      <alignment vertical="center" shrinkToFit="1"/>
    </xf>
    <xf numFmtId="0" fontId="20" fillId="0" borderId="2" xfId="4" applyFont="1" applyFill="1" applyBorder="1" applyAlignment="1" applyProtection="1">
      <alignment vertical="center" shrinkToFit="1"/>
    </xf>
    <xf numFmtId="0" fontId="75" fillId="0" borderId="0" xfId="1" applyFont="1">
      <alignment vertical="center"/>
    </xf>
    <xf numFmtId="0" fontId="20" fillId="0" borderId="2" xfId="9" applyFont="1" applyFill="1" applyBorder="1" applyAlignment="1" applyProtection="1">
      <alignment vertical="center" shrinkToFit="1"/>
    </xf>
    <xf numFmtId="0" fontId="9" fillId="0" borderId="2" xfId="9" applyFont="1" applyFill="1" applyBorder="1" applyAlignment="1" applyProtection="1">
      <alignment vertical="center" shrinkToFit="1"/>
    </xf>
    <xf numFmtId="38" fontId="9" fillId="0" borderId="2" xfId="9" applyNumberFormat="1" applyFont="1" applyFill="1" applyBorder="1" applyAlignment="1" applyProtection="1">
      <alignment vertical="center" shrinkToFit="1"/>
    </xf>
    <xf numFmtId="0" fontId="9" fillId="0" borderId="0" xfId="9" applyFont="1" applyFill="1" applyAlignment="1" applyProtection="1">
      <alignment vertical="center" shrinkToFit="1"/>
    </xf>
    <xf numFmtId="0" fontId="9" fillId="0" borderId="0" xfId="9" applyFont="1" applyAlignment="1" applyProtection="1">
      <alignment vertical="center" shrinkToFit="1"/>
    </xf>
    <xf numFmtId="38" fontId="4" fillId="0" borderId="2" xfId="9" applyNumberFormat="1" applyFont="1" applyFill="1" applyBorder="1" applyAlignment="1" applyProtection="1">
      <alignment vertical="center" shrinkToFit="1"/>
    </xf>
    <xf numFmtId="0" fontId="20" fillId="3" borderId="2" xfId="9" applyFont="1" applyFill="1" applyBorder="1" applyAlignment="1" applyProtection="1">
      <alignment vertical="center" shrinkToFit="1"/>
    </xf>
    <xf numFmtId="0" fontId="43" fillId="0" borderId="11" xfId="1" applyFont="1" applyBorder="1" applyAlignment="1">
      <alignment vertical="center" shrinkToFit="1"/>
    </xf>
    <xf numFmtId="0" fontId="9" fillId="0" borderId="9" xfId="9" applyFont="1" applyFill="1" applyBorder="1" applyAlignment="1" applyProtection="1">
      <alignment vertical="center" shrinkToFit="1"/>
    </xf>
    <xf numFmtId="0" fontId="27" fillId="0" borderId="0" xfId="8" applyFont="1" applyAlignment="1">
      <alignment vertical="center" shrinkToFit="1"/>
    </xf>
    <xf numFmtId="0" fontId="9" fillId="0" borderId="8" xfId="9" applyFont="1" applyFill="1" applyBorder="1" applyAlignment="1" applyProtection="1">
      <alignment vertical="center" shrinkToFit="1"/>
    </xf>
    <xf numFmtId="0" fontId="27" fillId="0" borderId="2" xfId="8" applyFont="1" applyBorder="1" applyAlignment="1">
      <alignment vertical="center" shrinkToFit="1"/>
    </xf>
    <xf numFmtId="0" fontId="66" fillId="0" borderId="2" xfId="1" applyFont="1" applyBorder="1" applyAlignment="1">
      <alignment vertical="center" shrinkToFit="1"/>
    </xf>
    <xf numFmtId="0" fontId="9" fillId="0" borderId="2" xfId="4" applyFont="1" applyFill="1" applyBorder="1" applyAlignment="1" applyProtection="1">
      <alignment horizontal="left" vertical="center" shrinkToFit="1"/>
    </xf>
    <xf numFmtId="0" fontId="10" fillId="0" borderId="2" xfId="4" applyFont="1" applyFill="1" applyBorder="1" applyAlignment="1" applyProtection="1">
      <alignment horizontal="left" vertical="center" shrinkToFit="1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4" fillId="3" borderId="2" xfId="9" applyFont="1" applyFill="1" applyBorder="1" applyAlignment="1" applyProtection="1">
      <alignment vertical="center" shrinkToFit="1"/>
    </xf>
    <xf numFmtId="0" fontId="20" fillId="3" borderId="2" xfId="14" applyFont="1" applyFill="1" applyBorder="1" applyAlignment="1">
      <alignment vertical="center" shrinkToFit="1"/>
    </xf>
    <xf numFmtId="0" fontId="2" fillId="0" borderId="2" xfId="1" applyBorder="1" applyAlignment="1">
      <alignment vertical="center" shrinkToFit="1"/>
    </xf>
    <xf numFmtId="0" fontId="43" fillId="0" borderId="2" xfId="4" applyFont="1" applyFill="1" applyBorder="1" applyAlignment="1" applyProtection="1">
      <alignment vertical="center" shrinkToFit="1"/>
    </xf>
    <xf numFmtId="0" fontId="45" fillId="0" borderId="2" xfId="1" applyFont="1" applyBorder="1" applyAlignment="1">
      <alignment vertical="center" shrinkToFit="1"/>
    </xf>
    <xf numFmtId="0" fontId="2" fillId="0" borderId="0" xfId="1" applyAlignment="1">
      <alignment vertical="center" shrinkToFit="1"/>
    </xf>
    <xf numFmtId="0" fontId="9" fillId="3" borderId="2" xfId="4" applyFont="1" applyFill="1" applyBorder="1" applyAlignment="1" applyProtection="1">
      <alignment vertical="center" wrapText="1"/>
    </xf>
    <xf numFmtId="0" fontId="55" fillId="0" borderId="2" xfId="17" applyFont="1" applyFill="1" applyBorder="1" applyAlignment="1" applyProtection="1">
      <alignment vertical="center" shrinkToFit="1"/>
    </xf>
    <xf numFmtId="0" fontId="9" fillId="0" borderId="2" xfId="17" applyFont="1" applyFill="1" applyBorder="1" applyAlignment="1" applyProtection="1">
      <alignment vertical="center" shrinkToFit="1"/>
    </xf>
    <xf numFmtId="0" fontId="10" fillId="0" borderId="2" xfId="17" applyFont="1" applyFill="1" applyBorder="1" applyAlignment="1" applyProtection="1">
      <alignment vertical="center" shrinkToFit="1"/>
    </xf>
    <xf numFmtId="0" fontId="10" fillId="0" borderId="2" xfId="1" applyFont="1" applyBorder="1" applyAlignment="1" applyProtection="1">
      <alignment horizontal="left" vertical="center" shrinkToFit="1"/>
      <protection locked="0"/>
    </xf>
    <xf numFmtId="0" fontId="72" fillId="0" borderId="0" xfId="1" applyFont="1" applyAlignment="1">
      <alignment vertical="center" shrinkToFit="1"/>
    </xf>
    <xf numFmtId="0" fontId="72" fillId="0" borderId="2" xfId="1" applyFont="1" applyBorder="1" applyAlignment="1">
      <alignment vertical="center" shrinkToFit="1"/>
    </xf>
    <xf numFmtId="177" fontId="20" fillId="0" borderId="2" xfId="4" applyNumberFormat="1" applyFont="1" applyFill="1" applyBorder="1" applyAlignment="1" applyProtection="1">
      <alignment vertical="center" shrinkToFit="1"/>
    </xf>
    <xf numFmtId="38" fontId="83" fillId="2" borderId="2" xfId="2" applyFont="1" applyFill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6" fillId="3" borderId="1" xfId="7" applyFont="1" applyFill="1" applyBorder="1" applyAlignment="1">
      <alignment vertical="center" shrinkToFit="1"/>
    </xf>
    <xf numFmtId="0" fontId="6" fillId="0" borderId="1" xfId="8" applyFont="1" applyBorder="1" applyAlignment="1">
      <alignment vertical="center" shrinkToFit="1"/>
    </xf>
    <xf numFmtId="0" fontId="52" fillId="0" borderId="1" xfId="15" applyFont="1" applyBorder="1" applyAlignment="1">
      <alignment vertical="center" shrinkToFit="1"/>
    </xf>
    <xf numFmtId="0" fontId="6" fillId="0" borderId="1" xfId="19" applyFont="1" applyBorder="1" applyAlignment="1">
      <alignment vertical="center" shrinkToFit="1"/>
    </xf>
  </cellXfs>
  <cellStyles count="22">
    <cellStyle name="Excel Built-in Comma [0]" xfId="5" xr:uid="{00000000-0005-0000-0000-000000000000}"/>
    <cellStyle name="ハイパーリンク" xfId="4" builtinId="8"/>
    <cellStyle name="ハイパーリンク 2" xfId="17" xr:uid="{00000000-0005-0000-0000-000002000000}"/>
    <cellStyle name="ハイパーリンク 2 2" xfId="9" xr:uid="{00000000-0005-0000-0000-000003000000}"/>
    <cellStyle name="桁区切り 2" xfId="2" xr:uid="{00000000-0005-0000-0000-000004000000}"/>
    <cellStyle name="桁区切り 2 2" xfId="6" xr:uid="{00000000-0005-0000-0000-000005000000}"/>
    <cellStyle name="桁区切り 2 3" xfId="18" xr:uid="{00000000-0005-0000-0000-000006000000}"/>
    <cellStyle name="桁区切り 3" xfId="16" xr:uid="{00000000-0005-0000-0000-000007000000}"/>
    <cellStyle name="桁区切り 4" xfId="20" xr:uid="{00000000-0005-0000-0000-000008000000}"/>
    <cellStyle name="桁区切り 4 2" xfId="12" xr:uid="{00000000-0005-0000-0000-000009000000}"/>
    <cellStyle name="桁区切り 4 3" xfId="13" xr:uid="{00000000-0005-0000-0000-00000A000000}"/>
    <cellStyle name="桁区切り 4 4" xfId="10" xr:uid="{00000000-0005-0000-0000-00000B000000}"/>
    <cellStyle name="桁区切り 8" xfId="11" xr:uid="{00000000-0005-0000-0000-00000C000000}"/>
    <cellStyle name="標準" xfId="0" builtinId="0"/>
    <cellStyle name="標準 2" xfId="1" xr:uid="{00000000-0005-0000-0000-00000E000000}"/>
    <cellStyle name="標準 3" xfId="15" xr:uid="{00000000-0005-0000-0000-00000F000000}"/>
    <cellStyle name="標準 3 2" xfId="3" xr:uid="{00000000-0005-0000-0000-000010000000}"/>
    <cellStyle name="標準 3 2 2" xfId="14" xr:uid="{00000000-0005-0000-0000-000011000000}"/>
    <cellStyle name="標準 3 3" xfId="8" xr:uid="{00000000-0005-0000-0000-000012000000}"/>
    <cellStyle name="標準 4" xfId="19" xr:uid="{00000000-0005-0000-0000-000013000000}"/>
    <cellStyle name="標準 7" xfId="7" xr:uid="{00000000-0005-0000-0000-000014000000}"/>
    <cellStyle name="標準 7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atsuminogyo-h.aichi-c.ed.jp/" TargetMode="External"/><Relationship Id="rId1" Type="http://schemas.openxmlformats.org/officeDocument/2006/relationships/hyperlink" Target="mailto:kliadm@atsuminogyo-h.aichi-c.ed.jp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Q20"/>
  <sheetViews>
    <sheetView zoomScale="50" zoomScaleNormal="50" workbookViewId="0">
      <selection activeCell="L9" sqref="L9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7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s="8" customFormat="1" ht="45" customHeight="1">
      <c r="A2" s="1"/>
      <c r="B2" s="268" t="s">
        <v>0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10101</v>
      </c>
      <c r="C4" s="39" t="s" ph="1">
        <v>17</v>
      </c>
      <c r="D4" s="16" t="s">
        <v>18</v>
      </c>
      <c r="E4" s="17" t="s">
        <v>19</v>
      </c>
      <c r="F4" s="18" t="s">
        <v>20</v>
      </c>
      <c r="G4" s="19" t="s">
        <v>21</v>
      </c>
      <c r="H4" s="19" t="s">
        <v>22</v>
      </c>
      <c r="I4" s="223" t="s">
        <v>23</v>
      </c>
      <c r="J4" s="223" t="s">
        <v>24</v>
      </c>
      <c r="K4" s="17" t="s" ph="1">
        <v>25</v>
      </c>
      <c r="L4" s="17" t="s" ph="1">
        <v>26</v>
      </c>
      <c r="M4" s="17" t="s" ph="1">
        <v>27</v>
      </c>
      <c r="N4" s="20">
        <v>12</v>
      </c>
      <c r="O4" s="21">
        <v>194</v>
      </c>
      <c r="P4" s="21">
        <v>260</v>
      </c>
      <c r="Q4" s="221">
        <f>O4+P4</f>
        <v>454</v>
      </c>
    </row>
    <row r="5" spans="1:17" s="8" customFormat="1" ht="45" customHeight="1">
      <c r="A5" s="1">
        <v>2</v>
      </c>
      <c r="B5" s="14">
        <v>10103</v>
      </c>
      <c r="C5" s="23" t="s" ph="1">
        <v>28</v>
      </c>
      <c r="D5" s="10" t="s">
        <v>29</v>
      </c>
      <c r="E5" s="17" t="s">
        <v>30</v>
      </c>
      <c r="F5" s="18" t="s">
        <v>31</v>
      </c>
      <c r="G5" s="19" t="s">
        <v>32</v>
      </c>
      <c r="H5" s="19" t="s">
        <v>33</v>
      </c>
      <c r="I5" s="223" t="s">
        <v>34</v>
      </c>
      <c r="J5" s="224" t="s">
        <v>35</v>
      </c>
      <c r="K5" s="17" t="s" ph="1">
        <v>36</v>
      </c>
      <c r="L5" s="17" t="s" ph="1">
        <v>37</v>
      </c>
      <c r="M5" s="17" t="s" ph="1">
        <v>38</v>
      </c>
      <c r="N5" s="20">
        <v>2</v>
      </c>
      <c r="O5" s="21">
        <v>6</v>
      </c>
      <c r="P5" s="21">
        <v>2</v>
      </c>
      <c r="Q5" s="221">
        <f>O5+P5</f>
        <v>8</v>
      </c>
    </row>
    <row r="6" spans="1:17" s="8" customFormat="1" ht="45" customHeight="1">
      <c r="A6" s="1">
        <v>3</v>
      </c>
      <c r="B6" s="24">
        <v>10104</v>
      </c>
      <c r="C6" s="23" t="s" ph="1">
        <v>39</v>
      </c>
      <c r="D6" s="10" t="s">
        <v>29</v>
      </c>
      <c r="E6" s="17" t="s">
        <v>40</v>
      </c>
      <c r="F6" s="18" t="s">
        <v>41</v>
      </c>
      <c r="G6" s="19" t="s">
        <v>42</v>
      </c>
      <c r="H6" s="19" t="s">
        <v>43</v>
      </c>
      <c r="I6" s="223" t="s">
        <v>44</v>
      </c>
      <c r="J6" s="224" t="s">
        <v>45</v>
      </c>
      <c r="K6" s="17" t="s" ph="1">
        <v>46</v>
      </c>
      <c r="L6" s="17" t="s" ph="1">
        <v>47</v>
      </c>
      <c r="M6" s="17" t="s" ph="1">
        <v>48</v>
      </c>
      <c r="N6" s="20">
        <v>3</v>
      </c>
      <c r="O6" s="21">
        <v>35</v>
      </c>
      <c r="P6" s="21">
        <v>32</v>
      </c>
      <c r="Q6" s="221">
        <f t="shared" ref="Q6:Q11" si="0">O6+P6</f>
        <v>67</v>
      </c>
    </row>
    <row r="7" spans="1:17" s="8" customFormat="1" ht="45" customHeight="1">
      <c r="A7" s="1">
        <v>4</v>
      </c>
      <c r="B7" s="24">
        <v>10106</v>
      </c>
      <c r="C7" s="23" t="s" ph="1">
        <v>49</v>
      </c>
      <c r="D7" s="10" t="s">
        <v>29</v>
      </c>
      <c r="E7" s="17" t="s">
        <v>50</v>
      </c>
      <c r="F7" s="18" t="s">
        <v>51</v>
      </c>
      <c r="G7" s="19" t="s">
        <v>52</v>
      </c>
      <c r="H7" s="19" t="s">
        <v>53</v>
      </c>
      <c r="I7" s="223" t="s">
        <v>54</v>
      </c>
      <c r="J7" s="224" t="s">
        <v>55</v>
      </c>
      <c r="K7" s="17" t="s" ph="1">
        <v>56</v>
      </c>
      <c r="L7" s="17" t="s" ph="1">
        <v>57</v>
      </c>
      <c r="M7" s="17" t="s" ph="1">
        <v>58</v>
      </c>
      <c r="N7" s="20">
        <v>3</v>
      </c>
      <c r="O7" s="21">
        <v>38</v>
      </c>
      <c r="P7" s="21">
        <v>22</v>
      </c>
      <c r="Q7" s="221">
        <f t="shared" si="0"/>
        <v>60</v>
      </c>
    </row>
    <row r="8" spans="1:17" s="8" customFormat="1" ht="45" customHeight="1">
      <c r="A8" s="1">
        <v>5</v>
      </c>
      <c r="B8" s="14">
        <v>10108</v>
      </c>
      <c r="C8" s="23" t="s" ph="1">
        <v>59</v>
      </c>
      <c r="D8" s="10" t="s">
        <v>60</v>
      </c>
      <c r="E8" s="17" t="s">
        <v>61</v>
      </c>
      <c r="F8" s="18" t="s">
        <v>62</v>
      </c>
      <c r="G8" s="19" t="s">
        <v>63</v>
      </c>
      <c r="H8" s="19" t="s">
        <v>64</v>
      </c>
      <c r="I8" s="223" t="s">
        <v>65</v>
      </c>
      <c r="J8" s="224" t="s">
        <v>66</v>
      </c>
      <c r="K8" s="17" t="s" ph="1">
        <v>67</v>
      </c>
      <c r="L8" s="17" t="s" ph="1">
        <v>68</v>
      </c>
      <c r="M8" s="17" t="s" ph="1">
        <v>69</v>
      </c>
      <c r="N8" s="20">
        <v>3</v>
      </c>
      <c r="O8" s="21">
        <v>28</v>
      </c>
      <c r="P8" s="21">
        <v>12</v>
      </c>
      <c r="Q8" s="221">
        <f t="shared" si="0"/>
        <v>40</v>
      </c>
    </row>
    <row r="9" spans="1:17" s="8" customFormat="1" ht="45" customHeight="1">
      <c r="A9" s="1">
        <v>6</v>
      </c>
      <c r="B9" s="24">
        <v>10109</v>
      </c>
      <c r="C9" s="23" t="s" ph="1">
        <v>70</v>
      </c>
      <c r="D9" s="10" t="s">
        <v>29</v>
      </c>
      <c r="E9" s="17" t="s">
        <v>71</v>
      </c>
      <c r="F9" s="18" t="s">
        <v>72</v>
      </c>
      <c r="G9" s="19" t="s">
        <v>73</v>
      </c>
      <c r="H9" s="19" t="s">
        <v>74</v>
      </c>
      <c r="I9" s="223" t="s">
        <v>75</v>
      </c>
      <c r="J9" s="224" t="s">
        <v>76</v>
      </c>
      <c r="K9" s="17" t="s" ph="1">
        <v>77</v>
      </c>
      <c r="L9" s="17" t="s" ph="1">
        <v>3673</v>
      </c>
      <c r="M9" s="17" t="s" ph="1">
        <v>78</v>
      </c>
      <c r="N9" s="20">
        <v>3</v>
      </c>
      <c r="O9" s="21">
        <v>27</v>
      </c>
      <c r="P9" s="21">
        <v>44</v>
      </c>
      <c r="Q9" s="221">
        <f t="shared" si="0"/>
        <v>71</v>
      </c>
    </row>
    <row r="10" spans="1:17" s="8" customFormat="1" ht="45" customHeight="1">
      <c r="A10" s="1">
        <v>7</v>
      </c>
      <c r="B10" s="24">
        <v>10110</v>
      </c>
      <c r="C10" s="23" t="s" ph="1">
        <v>79</v>
      </c>
      <c r="D10" s="10" t="s">
        <v>29</v>
      </c>
      <c r="E10" s="17" t="s">
        <v>80</v>
      </c>
      <c r="F10" s="18" t="s">
        <v>81</v>
      </c>
      <c r="G10" s="19" t="s">
        <v>82</v>
      </c>
      <c r="H10" s="19" t="s">
        <v>82</v>
      </c>
      <c r="I10" s="223" t="s">
        <v>83</v>
      </c>
      <c r="J10" s="224" t="s">
        <v>84</v>
      </c>
      <c r="K10" s="17" t="s" ph="1">
        <v>85</v>
      </c>
      <c r="L10" s="17" t="s" ph="1">
        <v>86</v>
      </c>
      <c r="M10" s="17" t="s" ph="1">
        <v>87</v>
      </c>
      <c r="N10" s="20">
        <v>3</v>
      </c>
      <c r="O10" s="21">
        <v>27</v>
      </c>
      <c r="P10" s="21">
        <v>29</v>
      </c>
      <c r="Q10" s="221">
        <f t="shared" si="0"/>
        <v>56</v>
      </c>
    </row>
    <row r="11" spans="1:17" s="8" customFormat="1" ht="45" customHeight="1">
      <c r="A11" s="1">
        <v>8</v>
      </c>
      <c r="B11" s="24">
        <v>10111</v>
      </c>
      <c r="C11" s="23" t="s" ph="1">
        <v>88</v>
      </c>
      <c r="D11" s="10" t="s">
        <v>29</v>
      </c>
      <c r="E11" s="17" t="s">
        <v>89</v>
      </c>
      <c r="F11" s="18" t="s">
        <v>90</v>
      </c>
      <c r="G11" s="19" t="s">
        <v>91</v>
      </c>
      <c r="H11" s="25" t="s">
        <v>92</v>
      </c>
      <c r="I11" s="223" t="s">
        <v>93</v>
      </c>
      <c r="J11" s="224" t="s">
        <v>94</v>
      </c>
      <c r="K11" s="17" t="s" ph="1">
        <v>95</v>
      </c>
      <c r="L11" s="17" t="s" ph="1">
        <v>96</v>
      </c>
      <c r="M11" s="17" t="s" ph="1">
        <v>97</v>
      </c>
      <c r="N11" s="26">
        <v>3</v>
      </c>
      <c r="O11" s="21">
        <v>23</v>
      </c>
      <c r="P11" s="21">
        <v>18</v>
      </c>
      <c r="Q11" s="221">
        <f t="shared" si="0"/>
        <v>41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32</v>
      </c>
      <c r="O12" s="27">
        <f>SUM(O4:O11)</f>
        <v>378</v>
      </c>
      <c r="P12" s="27">
        <f>SUM(P4:P11)</f>
        <v>419</v>
      </c>
      <c r="Q12" s="27">
        <f>SUM(Q4:Q11)</f>
        <v>797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8</v>
      </c>
      <c r="I14" s="12" t="s">
        <v>103</v>
      </c>
      <c r="J14" s="29">
        <f>COUNTIF(D4:D11,"全")</f>
        <v>7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 t="shared" ref="C15:E17" si="1">SUMIF($D$4:$D$11,$B15,N$4:N$11)</f>
        <v>29</v>
      </c>
      <c r="D15" s="30">
        <f t="shared" si="1"/>
        <v>350</v>
      </c>
      <c r="E15" s="30">
        <f t="shared" si="1"/>
        <v>407</v>
      </c>
      <c r="F15" s="28">
        <f>D15+E15</f>
        <v>757</v>
      </c>
      <c r="G15" s="10" t="s">
        <v>104</v>
      </c>
      <c r="H15" s="28">
        <f>Q12</f>
        <v>797</v>
      </c>
      <c r="I15" s="12" t="s">
        <v>105</v>
      </c>
      <c r="J15" s="29">
        <f>COUNTIF(D4:D11,"定")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si="1"/>
        <v>3</v>
      </c>
      <c r="D16" s="30">
        <f t="shared" si="1"/>
        <v>28</v>
      </c>
      <c r="E16" s="30">
        <f t="shared" si="1"/>
        <v>12</v>
      </c>
      <c r="F16" s="28">
        <f t="shared" ref="F16:F17" si="2">D16+E16</f>
        <v>40</v>
      </c>
      <c r="G16" s="10" t="s">
        <v>13</v>
      </c>
      <c r="H16" s="28">
        <f>N12</f>
        <v>32</v>
      </c>
      <c r="I16" s="12" t="s">
        <v>107</v>
      </c>
      <c r="J16" s="29">
        <f>COUNTIF(D4:D11,"分")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1"/>
        <v>0</v>
      </c>
      <c r="E17" s="30">
        <f t="shared" si="1"/>
        <v>0</v>
      </c>
      <c r="F17" s="28">
        <f t="shared" si="2"/>
        <v>0</v>
      </c>
      <c r="G17" s="4"/>
      <c r="H17" s="31"/>
      <c r="I17" s="12" t="s">
        <v>109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32</v>
      </c>
      <c r="D18" s="30">
        <f t="shared" ref="D18:E18" si="3">SUM(D15:D17)</f>
        <v>378</v>
      </c>
      <c r="E18" s="30">
        <f t="shared" si="3"/>
        <v>419</v>
      </c>
      <c r="F18" s="28">
        <f>SUM(F15:F17)</f>
        <v>797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C00000"/>
    <pageSetUpPr fitToPage="1"/>
  </sheetPr>
  <dimension ref="A1:S21"/>
  <sheetViews>
    <sheetView zoomScale="55" zoomScaleNormal="55" workbookViewId="0">
      <selection activeCell="C4" sqref="C4:C12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9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8" customFormat="1" ht="45" customHeight="1">
      <c r="A2" s="1"/>
      <c r="B2" s="269" t="s">
        <v>732</v>
      </c>
      <c r="C2" s="26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42">
        <v>31001</v>
      </c>
      <c r="C4" s="46" t="s" ph="1">
        <v>3724</v>
      </c>
      <c r="D4" s="44" t="s">
        <v>176</v>
      </c>
      <c r="E4" s="45" t="s">
        <v>733</v>
      </c>
      <c r="F4" s="46" t="s">
        <v>734</v>
      </c>
      <c r="G4" s="43" t="s">
        <v>735</v>
      </c>
      <c r="H4" s="43" t="s">
        <v>736</v>
      </c>
      <c r="I4" s="82" t="s">
        <v>737</v>
      </c>
      <c r="J4" s="82" t="s">
        <v>738</v>
      </c>
      <c r="K4" s="45" t="s" ph="1">
        <v>739</v>
      </c>
      <c r="L4" s="45" t="s" ph="1">
        <v>740</v>
      </c>
      <c r="M4" s="45" t="s" ph="1">
        <v>741</v>
      </c>
      <c r="N4" s="81">
        <v>3</v>
      </c>
      <c r="O4" s="81">
        <v>36</v>
      </c>
      <c r="P4" s="81">
        <v>3</v>
      </c>
      <c r="Q4" s="221">
        <f>O4+P4</f>
        <v>39</v>
      </c>
      <c r="R4" s="225"/>
      <c r="S4" s="225"/>
    </row>
    <row r="5" spans="1:19" s="8" customFormat="1" ht="45" customHeight="1">
      <c r="A5" s="1">
        <v>2</v>
      </c>
      <c r="B5" s="42">
        <v>31002</v>
      </c>
      <c r="C5" s="43" t="s" ph="1">
        <v>3725</v>
      </c>
      <c r="D5" s="44" t="s">
        <v>176</v>
      </c>
      <c r="E5" s="45" t="s">
        <v>742</v>
      </c>
      <c r="F5" s="43" t="s">
        <v>743</v>
      </c>
      <c r="G5" s="43" t="s">
        <v>744</v>
      </c>
      <c r="H5" s="43" t="s">
        <v>745</v>
      </c>
      <c r="I5" s="82" t="s">
        <v>746</v>
      </c>
      <c r="J5" s="82" t="s">
        <v>747</v>
      </c>
      <c r="K5" s="45" t="s" ph="1">
        <v>748</v>
      </c>
      <c r="L5" s="45" t="s" ph="1">
        <v>749</v>
      </c>
      <c r="M5" s="45" t="s" ph="1">
        <v>750</v>
      </c>
      <c r="N5" s="81">
        <v>21</v>
      </c>
      <c r="O5" s="81">
        <v>394</v>
      </c>
      <c r="P5" s="81">
        <v>377</v>
      </c>
      <c r="Q5" s="221">
        <f>O5+P5</f>
        <v>771</v>
      </c>
      <c r="R5" s="225"/>
      <c r="S5" s="225"/>
    </row>
    <row r="6" spans="1:19" s="8" customFormat="1" ht="45" customHeight="1">
      <c r="A6" s="1">
        <v>3</v>
      </c>
      <c r="B6" s="42">
        <v>31003</v>
      </c>
      <c r="C6" s="43" t="s" ph="1">
        <v>3725</v>
      </c>
      <c r="D6" s="44" t="s">
        <v>751</v>
      </c>
      <c r="E6" s="45" t="s">
        <v>742</v>
      </c>
      <c r="F6" s="43" t="s">
        <v>743</v>
      </c>
      <c r="G6" s="43" t="s">
        <v>744</v>
      </c>
      <c r="H6" s="43" t="s">
        <v>745</v>
      </c>
      <c r="I6" s="82" t="s">
        <v>746</v>
      </c>
      <c r="J6" s="82" t="s">
        <v>747</v>
      </c>
      <c r="K6" s="45" t="s" ph="1">
        <v>748</v>
      </c>
      <c r="L6" s="45" t="s" ph="1">
        <v>749</v>
      </c>
      <c r="M6" s="45" t="s" ph="1">
        <v>752</v>
      </c>
      <c r="N6" s="81">
        <v>4</v>
      </c>
      <c r="O6" s="81">
        <v>49</v>
      </c>
      <c r="P6" s="81">
        <v>16</v>
      </c>
      <c r="Q6" s="221">
        <f t="shared" ref="Q6:Q12" si="0">O6+P6</f>
        <v>65</v>
      </c>
      <c r="R6" s="225"/>
      <c r="S6" s="225"/>
    </row>
    <row r="7" spans="1:19" s="8" customFormat="1" ht="45" customHeight="1">
      <c r="A7" s="1">
        <v>4</v>
      </c>
      <c r="B7" s="42">
        <v>31005</v>
      </c>
      <c r="C7" s="43" t="s" ph="1">
        <v>3726</v>
      </c>
      <c r="D7" s="44" t="s">
        <v>176</v>
      </c>
      <c r="E7" s="83" t="s">
        <v>753</v>
      </c>
      <c r="F7" s="84" t="s">
        <v>754</v>
      </c>
      <c r="G7" s="84" t="s">
        <v>755</v>
      </c>
      <c r="H7" s="84" t="s">
        <v>756</v>
      </c>
      <c r="I7" s="82" t="s">
        <v>757</v>
      </c>
      <c r="J7" s="82" t="s">
        <v>758</v>
      </c>
      <c r="K7" s="45" t="s" ph="1">
        <v>759</v>
      </c>
      <c r="L7" s="45" t="s" ph="1">
        <v>760</v>
      </c>
      <c r="M7" s="45" t="s" ph="1">
        <v>761</v>
      </c>
      <c r="N7" s="81">
        <v>6</v>
      </c>
      <c r="O7" s="81">
        <v>124</v>
      </c>
      <c r="P7" s="81">
        <v>91</v>
      </c>
      <c r="Q7" s="221">
        <f t="shared" si="0"/>
        <v>215</v>
      </c>
      <c r="R7" s="225"/>
      <c r="S7" s="225"/>
    </row>
    <row r="8" spans="1:19" s="8" customFormat="1" ht="45" customHeight="1">
      <c r="A8" s="1">
        <v>5</v>
      </c>
      <c r="B8" s="42">
        <v>31006</v>
      </c>
      <c r="C8" s="43" t="s" ph="1">
        <v>3727</v>
      </c>
      <c r="D8" s="44" t="s">
        <v>176</v>
      </c>
      <c r="E8" s="83" t="s">
        <v>762</v>
      </c>
      <c r="F8" s="84" t="s">
        <v>763</v>
      </c>
      <c r="G8" s="84" t="s">
        <v>764</v>
      </c>
      <c r="H8" s="84" t="s">
        <v>765</v>
      </c>
      <c r="I8" s="82" t="s">
        <v>766</v>
      </c>
      <c r="J8" s="82" t="s">
        <v>767</v>
      </c>
      <c r="K8" s="45" t="s" ph="1">
        <v>768</v>
      </c>
      <c r="L8" s="45" t="s" ph="1">
        <v>769</v>
      </c>
      <c r="M8" s="45" t="s" ph="1">
        <v>770</v>
      </c>
      <c r="N8" s="81">
        <v>2</v>
      </c>
      <c r="O8" s="81">
        <v>45</v>
      </c>
      <c r="P8" s="81">
        <v>19</v>
      </c>
      <c r="Q8" s="221">
        <f t="shared" si="0"/>
        <v>64</v>
      </c>
      <c r="R8" s="225"/>
      <c r="S8" s="225"/>
    </row>
    <row r="9" spans="1:19" s="8" customFormat="1" ht="45" customHeight="1">
      <c r="A9" s="1">
        <v>6</v>
      </c>
      <c r="B9" s="42">
        <v>31007</v>
      </c>
      <c r="C9" s="43" t="s" ph="1">
        <v>3728</v>
      </c>
      <c r="D9" s="44" t="s">
        <v>176</v>
      </c>
      <c r="E9" s="83" t="s">
        <v>771</v>
      </c>
      <c r="F9" s="84" t="s">
        <v>772</v>
      </c>
      <c r="G9" s="84" t="s">
        <v>773</v>
      </c>
      <c r="H9" s="84" t="s">
        <v>774</v>
      </c>
      <c r="I9" s="82" t="s">
        <v>775</v>
      </c>
      <c r="J9" s="82" t="s">
        <v>776</v>
      </c>
      <c r="K9" s="45" t="s" ph="1">
        <v>777</v>
      </c>
      <c r="L9" s="45" t="s" ph="1">
        <v>778</v>
      </c>
      <c r="M9" s="45" t="s" ph="1">
        <v>779</v>
      </c>
      <c r="N9" s="81">
        <v>6</v>
      </c>
      <c r="O9" s="81">
        <v>115</v>
      </c>
      <c r="P9" s="81">
        <v>54</v>
      </c>
      <c r="Q9" s="221">
        <f t="shared" si="0"/>
        <v>169</v>
      </c>
      <c r="R9" s="225"/>
      <c r="S9" s="225"/>
    </row>
    <row r="10" spans="1:19" s="8" customFormat="1" ht="45" customHeight="1">
      <c r="A10" s="1">
        <v>7</v>
      </c>
      <c r="B10" s="42">
        <v>31009</v>
      </c>
      <c r="C10" s="43" t="s" ph="1">
        <v>3729</v>
      </c>
      <c r="D10" s="44" t="s">
        <v>751</v>
      </c>
      <c r="E10" s="83" t="s">
        <v>780</v>
      </c>
      <c r="F10" s="84" t="s">
        <v>781</v>
      </c>
      <c r="G10" s="84" t="s">
        <v>782</v>
      </c>
      <c r="H10" s="84" t="s">
        <v>783</v>
      </c>
      <c r="I10" s="82" t="s">
        <v>784</v>
      </c>
      <c r="J10" s="82" t="s">
        <v>785</v>
      </c>
      <c r="K10" s="45" t="s" ph="1">
        <v>786</v>
      </c>
      <c r="L10" s="45" t="s" ph="1">
        <v>787</v>
      </c>
      <c r="M10" s="45" t="s" ph="1">
        <v>788</v>
      </c>
      <c r="N10" s="81">
        <v>3</v>
      </c>
      <c r="O10" s="81">
        <v>72</v>
      </c>
      <c r="P10" s="81">
        <v>53</v>
      </c>
      <c r="Q10" s="221">
        <f t="shared" si="0"/>
        <v>125</v>
      </c>
      <c r="R10" s="225"/>
      <c r="S10" s="225"/>
    </row>
    <row r="11" spans="1:19" s="8" customFormat="1" ht="45" customHeight="1">
      <c r="A11" s="1">
        <v>8</v>
      </c>
      <c r="B11" s="42">
        <v>31010</v>
      </c>
      <c r="C11" s="43" t="s" ph="1">
        <v>3730</v>
      </c>
      <c r="D11" s="44" t="s">
        <v>176</v>
      </c>
      <c r="E11" s="83" t="s">
        <v>789</v>
      </c>
      <c r="F11" s="84" t="s">
        <v>790</v>
      </c>
      <c r="G11" s="84" t="s">
        <v>791</v>
      </c>
      <c r="H11" s="84" t="s">
        <v>792</v>
      </c>
      <c r="I11" s="82" t="s">
        <v>793</v>
      </c>
      <c r="J11" s="82" t="s">
        <v>794</v>
      </c>
      <c r="K11" s="45" t="s" ph="1">
        <v>795</v>
      </c>
      <c r="L11" s="45" t="s" ph="1">
        <v>796</v>
      </c>
      <c r="M11" s="45" t="s" ph="1">
        <v>797</v>
      </c>
      <c r="N11" s="81">
        <v>6</v>
      </c>
      <c r="O11" s="81">
        <v>84</v>
      </c>
      <c r="P11" s="81">
        <v>83</v>
      </c>
      <c r="Q11" s="221">
        <f t="shared" si="0"/>
        <v>167</v>
      </c>
      <c r="R11" s="225"/>
      <c r="S11" s="225"/>
    </row>
    <row r="12" spans="1:19" s="8" customFormat="1" ht="45" customHeight="1">
      <c r="A12" s="1">
        <v>9</v>
      </c>
      <c r="B12" s="42">
        <v>31011</v>
      </c>
      <c r="C12" s="43" t="s" ph="1">
        <v>3723</v>
      </c>
      <c r="D12" s="44" t="s">
        <v>176</v>
      </c>
      <c r="E12" s="45" t="s">
        <v>798</v>
      </c>
      <c r="F12" s="43" t="s">
        <v>799</v>
      </c>
      <c r="G12" s="43" t="s">
        <v>800</v>
      </c>
      <c r="H12" s="43" t="s">
        <v>801</v>
      </c>
      <c r="I12" s="82" t="s">
        <v>802</v>
      </c>
      <c r="J12" s="242" t="s">
        <v>803</v>
      </c>
      <c r="K12" s="45" t="s" ph="1">
        <v>804</v>
      </c>
      <c r="L12" s="45" t="s" ph="1">
        <v>805</v>
      </c>
      <c r="M12" s="45" t="s" ph="1">
        <v>806</v>
      </c>
      <c r="N12" s="81">
        <v>4</v>
      </c>
      <c r="O12" s="81">
        <v>43</v>
      </c>
      <c r="P12" s="81">
        <v>16</v>
      </c>
      <c r="Q12" s="221">
        <f t="shared" si="0"/>
        <v>59</v>
      </c>
      <c r="R12" s="225"/>
      <c r="S12" s="225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98</v>
      </c>
      <c r="N13" s="27">
        <f>SUM(N4:N12)</f>
        <v>55</v>
      </c>
      <c r="O13" s="27">
        <f>SUM(O4:O12)</f>
        <v>962</v>
      </c>
      <c r="P13" s="27">
        <f>SUM(P4:P12)</f>
        <v>712</v>
      </c>
      <c r="Q13" s="27">
        <f>SUM(Q4:Q12)</f>
        <v>1674</v>
      </c>
      <c r="R13" s="225"/>
      <c r="S13" s="225"/>
    </row>
    <row r="14" spans="1:19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  <c r="R14" s="225"/>
      <c r="S14" s="225"/>
    </row>
    <row r="15" spans="1:19" s="8" customFormat="1" ht="45" customHeight="1">
      <c r="A15" s="1"/>
      <c r="B15" s="23"/>
      <c r="C15" s="10" t="s">
        <v>3663</v>
      </c>
      <c r="D15" s="10" t="s">
        <v>3664</v>
      </c>
      <c r="E15" s="10" t="s">
        <v>3665</v>
      </c>
      <c r="F15" s="10" t="s">
        <v>3666</v>
      </c>
      <c r="G15" s="10" t="s">
        <v>3667</v>
      </c>
      <c r="H15" s="28">
        <f>J18</f>
        <v>9</v>
      </c>
      <c r="I15" s="12" t="s">
        <v>3668</v>
      </c>
      <c r="J15" s="29">
        <f>COUNTIF(D3:D12,"全")</f>
        <v>7</v>
      </c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10" t="s">
        <v>176</v>
      </c>
      <c r="C16" s="30">
        <f>SUMIF($D$4:$D$12,$B16,N$4:N$12)</f>
        <v>48</v>
      </c>
      <c r="D16" s="30">
        <f>SUMIF($D$4:$D$12,$B16,O$4:O$12)</f>
        <v>841</v>
      </c>
      <c r="E16" s="30">
        <f>SUMIF($D$4:$D$12,$B16,P$4:P$12)</f>
        <v>643</v>
      </c>
      <c r="F16" s="28">
        <f>D16+E16</f>
        <v>1484</v>
      </c>
      <c r="G16" s="10" t="s">
        <v>3669</v>
      </c>
      <c r="H16" s="28">
        <f>Q13</f>
        <v>1674</v>
      </c>
      <c r="I16" s="12" t="s">
        <v>3670</v>
      </c>
      <c r="J16" s="29">
        <f>COUNTIF(D6:D13,"定")</f>
        <v>2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221</v>
      </c>
      <c r="C17" s="30">
        <f t="shared" ref="C17:C18" si="1">SUMIF($D$4:$D$12,$B17,N$4:N$12)</f>
        <v>7</v>
      </c>
      <c r="D17" s="30">
        <f>SUMIF($D$4:$D$12,$B17,O$4:O$12)</f>
        <v>121</v>
      </c>
      <c r="E17" s="30">
        <f t="shared" ref="E17:E18" si="2">SUMIF($D$4:$D$12,$B17,P$4:P$12)</f>
        <v>69</v>
      </c>
      <c r="F17" s="28">
        <f t="shared" ref="F17:F18" si="3">D17+E17</f>
        <v>190</v>
      </c>
      <c r="G17" s="10" t="s">
        <v>3663</v>
      </c>
      <c r="H17" s="28">
        <f>N13</f>
        <v>55</v>
      </c>
      <c r="I17" s="12" t="s">
        <v>3671</v>
      </c>
      <c r="J17" s="29">
        <f>COUNTIF(D7:D14,"分")</f>
        <v>0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2964</v>
      </c>
      <c r="C18" s="30">
        <f t="shared" si="1"/>
        <v>0</v>
      </c>
      <c r="D18" s="30">
        <f t="shared" ref="D18" si="4">SUMIF($D$4:$D$12,$B18,O$4:O$12)</f>
        <v>0</v>
      </c>
      <c r="E18" s="30">
        <f t="shared" si="2"/>
        <v>0</v>
      </c>
      <c r="F18" s="28">
        <f t="shared" si="3"/>
        <v>0</v>
      </c>
      <c r="G18" s="4"/>
      <c r="H18" s="31"/>
      <c r="I18" s="12" t="s">
        <v>3672</v>
      </c>
      <c r="J18" s="32">
        <f>SUM(J15:J17)</f>
        <v>9</v>
      </c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1"/>
      <c r="B19" s="10" t="s">
        <v>3666</v>
      </c>
      <c r="C19" s="30">
        <f>SUM(C16:C18)</f>
        <v>55</v>
      </c>
      <c r="D19" s="30">
        <f t="shared" ref="D19:E19" si="5">SUM(D16:D18)</f>
        <v>962</v>
      </c>
      <c r="E19" s="30">
        <f t="shared" si="5"/>
        <v>712</v>
      </c>
      <c r="F19" s="28">
        <f>SUM(F16:F18)</f>
        <v>1674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25"/>
      <c r="S19" s="225"/>
    </row>
    <row r="20" spans="1:19" s="8" customFormat="1" ht="45" customHeight="1">
      <c r="A20" s="33"/>
      <c r="C20" s="8" ph="1"/>
      <c r="E20" s="34"/>
      <c r="I20" s="35"/>
      <c r="J20" s="35"/>
      <c r="K20" s="36" ph="1"/>
      <c r="L20" s="36" ph="1"/>
      <c r="M20" s="36" ph="1"/>
      <c r="N20" s="37"/>
      <c r="O20" s="37"/>
      <c r="P20" s="37"/>
      <c r="Q20" s="37"/>
    </row>
    <row r="21" spans="1:19" ht="27.75">
      <c r="K21" s="38" ph="1"/>
      <c r="L21" s="38" ph="1"/>
      <c r="M21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C00000"/>
    <pageSetUpPr fitToPage="1"/>
  </sheetPr>
  <dimension ref="A1:S20"/>
  <sheetViews>
    <sheetView zoomScale="50" zoomScaleNormal="50" workbookViewId="0">
      <selection activeCell="C15" sqref="C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9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8" customFormat="1" ht="45" customHeight="1">
      <c r="A2" s="1"/>
      <c r="B2" s="268" t="s">
        <v>807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42">
        <v>31101</v>
      </c>
      <c r="C4" s="46" t="s" ph="1">
        <v>808</v>
      </c>
      <c r="D4" s="44" t="s">
        <v>29</v>
      </c>
      <c r="E4" s="45" t="s">
        <v>809</v>
      </c>
      <c r="F4" s="46" t="s">
        <v>810</v>
      </c>
      <c r="G4" s="43" t="s">
        <v>811</v>
      </c>
      <c r="H4" s="43" t="s">
        <v>812</v>
      </c>
      <c r="I4" s="222" t="s">
        <v>813</v>
      </c>
      <c r="J4" s="207" t="s">
        <v>814</v>
      </c>
      <c r="K4" s="45" t="s" ph="1">
        <v>815</v>
      </c>
      <c r="L4" s="45" t="s" ph="1">
        <v>816</v>
      </c>
      <c r="M4" s="17" t="s" ph="1">
        <v>817</v>
      </c>
      <c r="N4" s="21">
        <v>12</v>
      </c>
      <c r="O4" s="21">
        <v>233</v>
      </c>
      <c r="P4" s="21">
        <v>252</v>
      </c>
      <c r="Q4" s="221">
        <f>O4+P4</f>
        <v>485</v>
      </c>
      <c r="R4" s="225"/>
      <c r="S4" s="225"/>
    </row>
    <row r="5" spans="1:19" s="8" customFormat="1" ht="45" customHeight="1">
      <c r="A5" s="1">
        <v>2</v>
      </c>
      <c r="B5" s="42">
        <v>31102</v>
      </c>
      <c r="C5" s="43" t="s" ph="1">
        <v>818</v>
      </c>
      <c r="D5" s="44" t="s">
        <v>176</v>
      </c>
      <c r="E5" s="45" t="s">
        <v>819</v>
      </c>
      <c r="F5" s="43" t="s">
        <v>820</v>
      </c>
      <c r="G5" s="43" t="s">
        <v>3424</v>
      </c>
      <c r="H5" s="43" t="s">
        <v>3425</v>
      </c>
      <c r="I5" s="205" t="s">
        <v>821</v>
      </c>
      <c r="J5" s="205" t="s">
        <v>822</v>
      </c>
      <c r="K5" s="45" t="s" ph="1">
        <v>823</v>
      </c>
      <c r="L5" s="45" t="s" ph="1">
        <v>824</v>
      </c>
      <c r="M5" s="17" t="s" ph="1">
        <v>825</v>
      </c>
      <c r="N5" s="21">
        <v>6</v>
      </c>
      <c r="O5" s="21">
        <v>123</v>
      </c>
      <c r="P5" s="21">
        <v>83</v>
      </c>
      <c r="Q5" s="221">
        <f>O5+P5</f>
        <v>206</v>
      </c>
      <c r="R5" s="225"/>
      <c r="S5" s="225"/>
    </row>
    <row r="6" spans="1:19" s="8" customFormat="1" ht="45" customHeight="1">
      <c r="A6" s="1">
        <v>3</v>
      </c>
      <c r="B6" s="42">
        <v>31103</v>
      </c>
      <c r="C6" s="43" t="s" ph="1">
        <v>826</v>
      </c>
      <c r="D6" s="44" t="s">
        <v>29</v>
      </c>
      <c r="E6" s="45" t="s">
        <v>827</v>
      </c>
      <c r="F6" s="43" t="s">
        <v>828</v>
      </c>
      <c r="G6" s="43" t="s">
        <v>829</v>
      </c>
      <c r="H6" s="43" t="s">
        <v>830</v>
      </c>
      <c r="I6" s="205" t="s">
        <v>831</v>
      </c>
      <c r="J6" s="205" t="s">
        <v>832</v>
      </c>
      <c r="K6" s="45" t="s" ph="1">
        <v>833</v>
      </c>
      <c r="L6" s="45" t="s" ph="1">
        <v>834</v>
      </c>
      <c r="M6" s="17" t="s" ph="1">
        <v>835</v>
      </c>
      <c r="N6" s="21">
        <v>3</v>
      </c>
      <c r="O6" s="21">
        <v>71</v>
      </c>
      <c r="P6" s="21">
        <v>26</v>
      </c>
      <c r="Q6" s="221">
        <f t="shared" ref="Q6:Q11" si="0">O6+P6</f>
        <v>97</v>
      </c>
      <c r="R6" s="225"/>
      <c r="S6" s="225"/>
    </row>
    <row r="7" spans="1:19" s="8" customFormat="1" ht="45" customHeight="1">
      <c r="A7" s="1">
        <v>4</v>
      </c>
      <c r="B7" s="42">
        <v>31104</v>
      </c>
      <c r="C7" s="43" t="s" ph="1">
        <v>836</v>
      </c>
      <c r="D7" s="44" t="s">
        <v>29</v>
      </c>
      <c r="E7" s="45" t="s">
        <v>837</v>
      </c>
      <c r="F7" s="43" t="s">
        <v>838</v>
      </c>
      <c r="G7" s="43" t="s">
        <v>839</v>
      </c>
      <c r="H7" s="43" t="s">
        <v>840</v>
      </c>
      <c r="I7" s="205" t="s">
        <v>841</v>
      </c>
      <c r="J7" s="205" t="s">
        <v>842</v>
      </c>
      <c r="K7" s="45" t="s" ph="1">
        <v>843</v>
      </c>
      <c r="L7" s="45" t="s" ph="1">
        <v>844</v>
      </c>
      <c r="M7" s="17" t="s" ph="1">
        <v>845</v>
      </c>
      <c r="N7" s="21">
        <v>12</v>
      </c>
      <c r="O7" s="21">
        <v>279</v>
      </c>
      <c r="P7" s="21">
        <v>183</v>
      </c>
      <c r="Q7" s="221">
        <f t="shared" si="0"/>
        <v>462</v>
      </c>
      <c r="R7" s="225"/>
      <c r="S7" s="225"/>
    </row>
    <row r="8" spans="1:19" s="8" customFormat="1" ht="45" customHeight="1">
      <c r="A8" s="1">
        <v>5</v>
      </c>
      <c r="B8" s="42">
        <v>31105</v>
      </c>
      <c r="C8" s="43" t="s" ph="1">
        <v>846</v>
      </c>
      <c r="D8" s="44" t="s">
        <v>29</v>
      </c>
      <c r="E8" s="45" t="s">
        <v>847</v>
      </c>
      <c r="F8" s="43" t="s">
        <v>848</v>
      </c>
      <c r="G8" s="43" t="s">
        <v>849</v>
      </c>
      <c r="H8" s="43" t="s">
        <v>850</v>
      </c>
      <c r="I8" s="205" t="s">
        <v>851</v>
      </c>
      <c r="J8" s="205" t="s">
        <v>852</v>
      </c>
      <c r="K8" s="45" t="s" ph="1">
        <v>853</v>
      </c>
      <c r="L8" s="45" t="s" ph="1">
        <v>854</v>
      </c>
      <c r="M8" s="17" t="s" ph="1">
        <v>855</v>
      </c>
      <c r="N8" s="21">
        <v>9</v>
      </c>
      <c r="O8" s="21">
        <v>182</v>
      </c>
      <c r="P8" s="21">
        <v>135</v>
      </c>
      <c r="Q8" s="221">
        <f t="shared" si="0"/>
        <v>317</v>
      </c>
      <c r="R8" s="225"/>
      <c r="S8" s="225"/>
    </row>
    <row r="9" spans="1:19" s="8" customFormat="1" ht="45" customHeight="1">
      <c r="A9" s="1">
        <v>6</v>
      </c>
      <c r="B9" s="42">
        <v>31106</v>
      </c>
      <c r="C9" s="43" t="s" ph="1">
        <v>856</v>
      </c>
      <c r="D9" s="44" t="s">
        <v>176</v>
      </c>
      <c r="E9" s="45" t="s">
        <v>857</v>
      </c>
      <c r="F9" s="43" t="s">
        <v>858</v>
      </c>
      <c r="G9" s="43" t="s">
        <v>859</v>
      </c>
      <c r="H9" s="43" t="s">
        <v>860</v>
      </c>
      <c r="I9" s="205" t="s">
        <v>861</v>
      </c>
      <c r="J9" s="205" t="s">
        <v>862</v>
      </c>
      <c r="K9" s="45" t="s" ph="1">
        <v>863</v>
      </c>
      <c r="L9" s="45" t="s" ph="1">
        <v>864</v>
      </c>
      <c r="M9" s="17" t="s" ph="1">
        <v>865</v>
      </c>
      <c r="N9" s="21">
        <v>9</v>
      </c>
      <c r="O9" s="21">
        <v>167</v>
      </c>
      <c r="P9" s="21">
        <v>184</v>
      </c>
      <c r="Q9" s="221">
        <f t="shared" si="0"/>
        <v>351</v>
      </c>
      <c r="R9" s="225"/>
      <c r="S9" s="225"/>
    </row>
    <row r="10" spans="1:19" s="8" customFormat="1" ht="45" customHeight="1">
      <c r="A10" s="1">
        <v>7</v>
      </c>
      <c r="B10" s="42">
        <v>31107</v>
      </c>
      <c r="C10" s="43" t="s" ph="1">
        <v>866</v>
      </c>
      <c r="D10" s="44" t="s">
        <v>29</v>
      </c>
      <c r="E10" s="45" t="s">
        <v>867</v>
      </c>
      <c r="F10" s="43" t="s">
        <v>868</v>
      </c>
      <c r="G10" s="43" t="s">
        <v>3426</v>
      </c>
      <c r="H10" s="43" t="s">
        <v>3427</v>
      </c>
      <c r="I10" s="205" t="s">
        <v>869</v>
      </c>
      <c r="J10" s="205" t="s">
        <v>870</v>
      </c>
      <c r="K10" s="45" t="s">
        <v>871</v>
      </c>
      <c r="L10" s="45" t="s" ph="1">
        <v>872</v>
      </c>
      <c r="M10" s="17" t="s" ph="1">
        <v>873</v>
      </c>
      <c r="N10" s="21">
        <v>3</v>
      </c>
      <c r="O10" s="21">
        <v>61</v>
      </c>
      <c r="P10" s="21">
        <v>46</v>
      </c>
      <c r="Q10" s="221">
        <f t="shared" si="0"/>
        <v>107</v>
      </c>
      <c r="R10" s="225"/>
      <c r="S10" s="225"/>
    </row>
    <row r="11" spans="1:19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68"/>
      <c r="J11" s="70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  <c r="S11" s="225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54</v>
      </c>
      <c r="O12" s="27">
        <f>SUM(O4:O11)</f>
        <v>1116</v>
      </c>
      <c r="P12" s="27">
        <f>SUM(P4:P11)</f>
        <v>909</v>
      </c>
      <c r="Q12" s="27">
        <f>SUM(Q4:Q11)</f>
        <v>2025</v>
      </c>
      <c r="R12" s="225"/>
      <c r="S12" s="225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</row>
    <row r="14" spans="1:19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7</v>
      </c>
      <c r="I14" s="12" t="s">
        <v>3668</v>
      </c>
      <c r="J14" s="29">
        <f>COUNTIF($D$4:$D$11,"全")</f>
        <v>7</v>
      </c>
      <c r="K14" s="6"/>
      <c r="L14" s="6"/>
      <c r="M14" s="6"/>
      <c r="N14" s="7"/>
      <c r="O14" s="7"/>
      <c r="P14" s="7"/>
      <c r="Q14" s="7"/>
      <c r="R14" s="225"/>
      <c r="S14" s="225"/>
    </row>
    <row r="15" spans="1:19" s="8" customFormat="1" ht="45" customHeight="1">
      <c r="A15" s="1"/>
      <c r="B15" s="10" t="s">
        <v>176</v>
      </c>
      <c r="C15" s="30">
        <f ca="1">SUMIF($D$4:$D$12,$B15,N$4:N$11)</f>
        <v>54</v>
      </c>
      <c r="D15" s="30">
        <f ca="1">SUMIF($D$4:$D$12,$B15,O$4:O$11)</f>
        <v>1116</v>
      </c>
      <c r="E15" s="30">
        <f ca="1">SUMIF($D$4:$D$12,$B15,P$4:P$11)</f>
        <v>909</v>
      </c>
      <c r="F15" s="28">
        <f ca="1">D15+E15</f>
        <v>2025</v>
      </c>
      <c r="G15" s="10" t="s">
        <v>3669</v>
      </c>
      <c r="H15" s="28">
        <f>Q12</f>
        <v>2025</v>
      </c>
      <c r="I15" s="12" t="s">
        <v>3670</v>
      </c>
      <c r="J15" s="29">
        <f>COUNTIF($D$4:$D$11,"定")</f>
        <v>0</v>
      </c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10" t="s">
        <v>221</v>
      </c>
      <c r="C16" s="30">
        <f t="shared" ref="C16:C17" ca="1" si="1">SUMIF($D$4:$D$12,$B16,N$4:N$11)</f>
        <v>0</v>
      </c>
      <c r="D16" s="30">
        <f t="shared" ref="D16:D17" ca="1" si="2">SUMIF($D$4:$D$12,$B16,O$4:O$11)</f>
        <v>0</v>
      </c>
      <c r="E16" s="30">
        <f t="shared" ref="E16:E17" ca="1" si="3">SUMIF($D$4:$D$12,$B16,P$4:P$11)</f>
        <v>0</v>
      </c>
      <c r="F16" s="28">
        <f t="shared" ref="F16:F17" ca="1" si="4">D16+E16</f>
        <v>0</v>
      </c>
      <c r="G16" s="10" t="s">
        <v>3663</v>
      </c>
      <c r="H16" s="28">
        <f>N12</f>
        <v>54</v>
      </c>
      <c r="I16" s="12" t="s">
        <v>3671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2964</v>
      </c>
      <c r="C17" s="30">
        <f t="shared" ca="1" si="1"/>
        <v>0</v>
      </c>
      <c r="D17" s="30">
        <f t="shared" ca="1" si="2"/>
        <v>0</v>
      </c>
      <c r="E17" s="30">
        <f t="shared" ca="1" si="3"/>
        <v>0</v>
      </c>
      <c r="F17" s="28">
        <f t="shared" ca="1" si="4"/>
        <v>0</v>
      </c>
      <c r="G17" s="4"/>
      <c r="H17" s="31"/>
      <c r="I17" s="12" t="s">
        <v>3672</v>
      </c>
      <c r="J17" s="32">
        <f>SUM(J14:J16)</f>
        <v>7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3666</v>
      </c>
      <c r="C18" s="30">
        <f ca="1">SUM(C15:C17)</f>
        <v>54</v>
      </c>
      <c r="D18" s="30">
        <f t="shared" ref="D18:E18" ca="1" si="5">SUM(D15:D17)</f>
        <v>1116</v>
      </c>
      <c r="E18" s="30">
        <f t="shared" ca="1" si="5"/>
        <v>909</v>
      </c>
      <c r="F18" s="28">
        <f ca="1">SUM(F15:F17)</f>
        <v>2025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</row>
    <row r="20" spans="1:19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C00000"/>
    <pageSetUpPr fitToPage="1"/>
  </sheetPr>
  <dimension ref="A2:S20"/>
  <sheetViews>
    <sheetView zoomScale="50" zoomScaleNormal="50" workbookViewId="0">
      <selection activeCell="N12" sqref="N12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5.625" style="110" customWidth="1"/>
    <col min="10" max="10" width="39.5" style="110" customWidth="1"/>
    <col min="11" max="13" width="15.625" style="110" customWidth="1"/>
    <col min="14" max="17" width="7.625" style="110" customWidth="1"/>
    <col min="18" max="19" width="8.75" style="110"/>
    <col min="20" max="16384" width="8.75" style="38"/>
  </cols>
  <sheetData>
    <row r="2" spans="1:19" s="8" customFormat="1" ht="45" customHeight="1">
      <c r="A2" s="1"/>
      <c r="B2" s="268" t="s">
        <v>874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875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14">
        <v>31201</v>
      </c>
      <c r="C4" s="15" t="s" ph="1">
        <v>876</v>
      </c>
      <c r="D4" s="10" t="s">
        <v>18</v>
      </c>
      <c r="E4" s="10" t="s">
        <v>877</v>
      </c>
      <c r="F4" s="39" t="s">
        <v>878</v>
      </c>
      <c r="G4" s="10" t="s">
        <v>879</v>
      </c>
      <c r="H4" s="10" t="s">
        <v>880</v>
      </c>
      <c r="I4" s="249" t="s">
        <v>881</v>
      </c>
      <c r="J4" s="250" t="s">
        <v>882</v>
      </c>
      <c r="K4" s="10" t="s" ph="1">
        <v>883</v>
      </c>
      <c r="L4" s="10" t="s" ph="1">
        <v>884</v>
      </c>
      <c r="M4" s="10" t="s" ph="1">
        <v>885</v>
      </c>
      <c r="N4" s="21">
        <v>15</v>
      </c>
      <c r="O4" s="21">
        <v>276</v>
      </c>
      <c r="P4" s="21">
        <v>309</v>
      </c>
      <c r="Q4" s="221">
        <f>O4+P4</f>
        <v>585</v>
      </c>
      <c r="R4" s="225"/>
      <c r="S4" s="225"/>
    </row>
    <row r="5" spans="1:19" s="8" customFormat="1" ht="45" customHeight="1">
      <c r="A5" s="1">
        <v>2</v>
      </c>
      <c r="B5" s="14">
        <v>31202</v>
      </c>
      <c r="C5" s="23" t="s" ph="1">
        <v>886</v>
      </c>
      <c r="D5" s="10" t="s">
        <v>18</v>
      </c>
      <c r="E5" s="10" t="s">
        <v>887</v>
      </c>
      <c r="F5" s="23" t="s">
        <v>888</v>
      </c>
      <c r="G5" s="10" t="s">
        <v>889</v>
      </c>
      <c r="H5" s="10" t="s">
        <v>890</v>
      </c>
      <c r="I5" s="249" t="s">
        <v>891</v>
      </c>
      <c r="J5" s="250" t="s">
        <v>892</v>
      </c>
      <c r="K5" s="10" t="s" ph="1">
        <v>893</v>
      </c>
      <c r="L5" s="10" t="s" ph="1">
        <v>894</v>
      </c>
      <c r="M5" s="10" t="s" ph="1">
        <v>895</v>
      </c>
      <c r="N5" s="21">
        <v>15</v>
      </c>
      <c r="O5" s="21">
        <v>181</v>
      </c>
      <c r="P5" s="21">
        <v>412</v>
      </c>
      <c r="Q5" s="221">
        <f>O5+P5</f>
        <v>593</v>
      </c>
      <c r="R5" s="225"/>
      <c r="S5" s="225"/>
    </row>
    <row r="6" spans="1:19" s="8" customFormat="1" ht="45" customHeight="1">
      <c r="A6" s="1">
        <v>3</v>
      </c>
      <c r="B6" s="24">
        <v>31203</v>
      </c>
      <c r="C6" s="23" t="s" ph="1">
        <v>896</v>
      </c>
      <c r="D6" s="10" t="s">
        <v>18</v>
      </c>
      <c r="E6" s="10" t="s">
        <v>897</v>
      </c>
      <c r="F6" s="23" t="s">
        <v>898</v>
      </c>
      <c r="G6" s="10" t="s">
        <v>899</v>
      </c>
      <c r="H6" s="10" t="s">
        <v>900</v>
      </c>
      <c r="I6" s="249" t="s">
        <v>901</v>
      </c>
      <c r="J6" s="250" t="s">
        <v>902</v>
      </c>
      <c r="K6" s="10" t="s" ph="1">
        <v>903</v>
      </c>
      <c r="L6" s="10" t="s" ph="1">
        <v>904</v>
      </c>
      <c r="M6" s="10" t="s" ph="1">
        <v>905</v>
      </c>
      <c r="N6" s="21">
        <v>6</v>
      </c>
      <c r="O6" s="21">
        <v>74</v>
      </c>
      <c r="P6" s="21">
        <v>153</v>
      </c>
      <c r="Q6" s="221">
        <f t="shared" ref="Q6:Q11" si="0">O6+P6</f>
        <v>227</v>
      </c>
      <c r="R6" s="225"/>
      <c r="S6" s="225"/>
    </row>
    <row r="7" spans="1:19" s="8" customFormat="1" ht="45" customHeight="1">
      <c r="A7" s="1">
        <v>4</v>
      </c>
      <c r="B7" s="24">
        <v>31204</v>
      </c>
      <c r="C7" s="23" t="s" ph="1">
        <v>906</v>
      </c>
      <c r="D7" s="10" t="s">
        <v>18</v>
      </c>
      <c r="E7" s="10" t="s">
        <v>907</v>
      </c>
      <c r="F7" s="23" t="s">
        <v>908</v>
      </c>
      <c r="G7" s="10" t="s">
        <v>909</v>
      </c>
      <c r="H7" s="10" t="s">
        <v>910</v>
      </c>
      <c r="I7" s="249" t="s">
        <v>911</v>
      </c>
      <c r="J7" s="250" t="s">
        <v>912</v>
      </c>
      <c r="K7" s="10" t="s" ph="1">
        <v>913</v>
      </c>
      <c r="L7" s="10" t="s" ph="1">
        <v>914</v>
      </c>
      <c r="M7" s="10" t="s" ph="1">
        <v>915</v>
      </c>
      <c r="N7" s="21">
        <v>9</v>
      </c>
      <c r="O7" s="21">
        <v>135</v>
      </c>
      <c r="P7" s="21">
        <v>213</v>
      </c>
      <c r="Q7" s="221">
        <f t="shared" si="0"/>
        <v>348</v>
      </c>
      <c r="R7" s="225"/>
      <c r="S7" s="225"/>
    </row>
    <row r="8" spans="1:19" s="8" customFormat="1" ht="45" customHeight="1">
      <c r="A8" s="1">
        <v>5</v>
      </c>
      <c r="B8" s="14">
        <v>31205</v>
      </c>
      <c r="C8" s="23" t="s" ph="1">
        <v>916</v>
      </c>
      <c r="D8" s="10" t="s">
        <v>18</v>
      </c>
      <c r="E8" s="10" t="s">
        <v>917</v>
      </c>
      <c r="F8" s="23" t="s">
        <v>918</v>
      </c>
      <c r="G8" s="10" t="s">
        <v>919</v>
      </c>
      <c r="H8" s="10" t="s">
        <v>920</v>
      </c>
      <c r="I8" s="249" t="s">
        <v>921</v>
      </c>
      <c r="J8" s="250" t="s">
        <v>922</v>
      </c>
      <c r="K8" s="10" t="s" ph="1">
        <v>923</v>
      </c>
      <c r="L8" s="10" t="s" ph="1">
        <v>924</v>
      </c>
      <c r="M8" s="10" t="s" ph="1">
        <v>925</v>
      </c>
      <c r="N8" s="21">
        <v>4</v>
      </c>
      <c r="O8" s="21">
        <v>62</v>
      </c>
      <c r="P8" s="21">
        <v>81</v>
      </c>
      <c r="Q8" s="221">
        <f t="shared" si="0"/>
        <v>143</v>
      </c>
      <c r="R8" s="225"/>
      <c r="S8" s="225"/>
    </row>
    <row r="9" spans="1:19" s="8" customFormat="1" ht="45" customHeight="1">
      <c r="A9" s="1">
        <v>6</v>
      </c>
      <c r="B9" s="24">
        <v>31206</v>
      </c>
      <c r="C9" s="23" t="s" ph="1">
        <v>926</v>
      </c>
      <c r="D9" s="10" t="s">
        <v>18</v>
      </c>
      <c r="E9" s="10" t="s">
        <v>927</v>
      </c>
      <c r="F9" s="23" t="s">
        <v>928</v>
      </c>
      <c r="G9" s="10" t="s">
        <v>929</v>
      </c>
      <c r="H9" s="10" t="s">
        <v>930</v>
      </c>
      <c r="I9" s="249" t="s">
        <v>931</v>
      </c>
      <c r="J9" s="250" t="s">
        <v>932</v>
      </c>
      <c r="K9" s="10" t="s" ph="1">
        <v>933</v>
      </c>
      <c r="L9" s="10" t="s" ph="1">
        <v>934</v>
      </c>
      <c r="M9" s="10" t="s" ph="1">
        <v>935</v>
      </c>
      <c r="N9" s="21">
        <v>4</v>
      </c>
      <c r="O9" s="21">
        <v>54</v>
      </c>
      <c r="P9" s="21">
        <v>64</v>
      </c>
      <c r="Q9" s="221">
        <f t="shared" si="0"/>
        <v>118</v>
      </c>
      <c r="R9" s="225"/>
      <c r="S9" s="225"/>
    </row>
    <row r="10" spans="1:19" s="8" customFormat="1" ht="45" customHeight="1">
      <c r="A10" s="1">
        <v>7</v>
      </c>
      <c r="B10" s="24">
        <v>31207</v>
      </c>
      <c r="C10" s="23" t="s" ph="1">
        <v>936</v>
      </c>
      <c r="D10" s="10" t="s">
        <v>18</v>
      </c>
      <c r="E10" s="10" t="s">
        <v>937</v>
      </c>
      <c r="F10" s="23" t="s">
        <v>938</v>
      </c>
      <c r="G10" s="10" t="s">
        <v>939</v>
      </c>
      <c r="H10" s="10" t="s">
        <v>940</v>
      </c>
      <c r="I10" s="249" t="s">
        <v>941</v>
      </c>
      <c r="J10" s="250" t="s">
        <v>942</v>
      </c>
      <c r="K10" s="10" t="s" ph="1">
        <v>943</v>
      </c>
      <c r="L10" s="10" t="s" ph="1">
        <v>944</v>
      </c>
      <c r="M10" s="10" t="s" ph="1">
        <v>945</v>
      </c>
      <c r="N10" s="21">
        <v>6</v>
      </c>
      <c r="O10" s="21">
        <v>128</v>
      </c>
      <c r="P10" s="21">
        <v>76</v>
      </c>
      <c r="Q10" s="221">
        <f t="shared" si="0"/>
        <v>204</v>
      </c>
      <c r="R10" s="225"/>
      <c r="S10" s="225"/>
    </row>
    <row r="11" spans="1:19" s="8" customFormat="1" ht="45" customHeight="1">
      <c r="A11" s="1">
        <v>8</v>
      </c>
      <c r="B11" s="24">
        <v>31209</v>
      </c>
      <c r="C11" s="23" t="s" ph="1">
        <v>946</v>
      </c>
      <c r="D11" s="10" t="s">
        <v>18</v>
      </c>
      <c r="E11" s="10" t="s">
        <v>947</v>
      </c>
      <c r="F11" s="23" t="s">
        <v>948</v>
      </c>
      <c r="G11" s="10" t="s">
        <v>949</v>
      </c>
      <c r="H11" s="10" t="s">
        <v>950</v>
      </c>
      <c r="I11" s="249" t="s">
        <v>951</v>
      </c>
      <c r="J11" s="250" t="s">
        <v>952</v>
      </c>
      <c r="K11" s="10" t="s" ph="1">
        <v>953</v>
      </c>
      <c r="L11" s="10" t="s" ph="1">
        <v>954</v>
      </c>
      <c r="M11" s="10" t="s" ph="1">
        <v>955</v>
      </c>
      <c r="N11" s="21">
        <v>9</v>
      </c>
      <c r="O11" s="21">
        <v>140</v>
      </c>
      <c r="P11" s="21">
        <v>198</v>
      </c>
      <c r="Q11" s="221">
        <f t="shared" si="0"/>
        <v>338</v>
      </c>
      <c r="R11" s="225"/>
      <c r="S11" s="225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68</v>
      </c>
      <c r="O12" s="27">
        <f>SUM(O4:O11)</f>
        <v>1050</v>
      </c>
      <c r="P12" s="27">
        <f>SUM(P4:P11)</f>
        <v>1506</v>
      </c>
      <c r="Q12" s="27">
        <f>SUM(Q4:Q11)</f>
        <v>2556</v>
      </c>
      <c r="R12" s="225"/>
      <c r="S12" s="225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</row>
    <row r="14" spans="1:19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8</v>
      </c>
      <c r="I14" s="12" t="s">
        <v>3668</v>
      </c>
      <c r="J14" s="29">
        <f>COUNTIF($D$4:$D$11,"全")</f>
        <v>8</v>
      </c>
      <c r="K14" s="6"/>
      <c r="L14" s="6"/>
      <c r="M14" s="6"/>
      <c r="N14" s="7"/>
      <c r="O14" s="7"/>
      <c r="P14" s="7"/>
      <c r="Q14" s="7"/>
      <c r="R14" s="225"/>
      <c r="S14" s="225"/>
    </row>
    <row r="15" spans="1:19" s="8" customFormat="1" ht="45" customHeight="1">
      <c r="A15" s="1"/>
      <c r="B15" s="10" t="s">
        <v>176</v>
      </c>
      <c r="C15" s="30">
        <f ca="1">SUMIF($D$4:$D$12,$B15,N$4:N$11)</f>
        <v>68</v>
      </c>
      <c r="D15" s="30">
        <f ca="1">SUMIF($D$4:$D$12,$B15,O$4:O$11)</f>
        <v>1050</v>
      </c>
      <c r="E15" s="30">
        <f ca="1">SUMIF($D$4:$D$12,$B15,P$4:P$11)</f>
        <v>1506</v>
      </c>
      <c r="F15" s="28">
        <f ca="1">D15+E15</f>
        <v>2556</v>
      </c>
      <c r="G15" s="10" t="s">
        <v>3669</v>
      </c>
      <c r="H15" s="28">
        <f>Q12</f>
        <v>2556</v>
      </c>
      <c r="I15" s="12" t="s">
        <v>3670</v>
      </c>
      <c r="J15" s="29">
        <f>COUNTIF($D$4:$D$11,"定")</f>
        <v>0</v>
      </c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10" t="s">
        <v>221</v>
      </c>
      <c r="C16" s="30">
        <f t="shared" ref="C16:E17" ca="1" si="1">SUMIF($D$4:$D$12,$B16,N$4:N$11)</f>
        <v>0</v>
      </c>
      <c r="D16" s="30">
        <f t="shared" ca="1" si="1"/>
        <v>0</v>
      </c>
      <c r="E16" s="30">
        <f t="shared" ca="1" si="1"/>
        <v>0</v>
      </c>
      <c r="F16" s="28">
        <f t="shared" ref="F16:F17" ca="1" si="2">D16+E16</f>
        <v>0</v>
      </c>
      <c r="G16" s="10" t="s">
        <v>3663</v>
      </c>
      <c r="H16" s="28">
        <f>N12</f>
        <v>68</v>
      </c>
      <c r="I16" s="12" t="s">
        <v>3671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2964</v>
      </c>
      <c r="C17" s="30">
        <f t="shared" ca="1" si="1"/>
        <v>0</v>
      </c>
      <c r="D17" s="30">
        <f t="shared" ca="1" si="1"/>
        <v>0</v>
      </c>
      <c r="E17" s="30">
        <f t="shared" ca="1" si="1"/>
        <v>0</v>
      </c>
      <c r="F17" s="28">
        <f t="shared" ca="1" si="2"/>
        <v>0</v>
      </c>
      <c r="G17" s="4"/>
      <c r="H17" s="31"/>
      <c r="I17" s="12" t="s">
        <v>3672</v>
      </c>
      <c r="J17" s="32">
        <f>SUM(J14:J16)</f>
        <v>8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3666</v>
      </c>
      <c r="C18" s="30">
        <f ca="1">SUM(C15:C17)</f>
        <v>68</v>
      </c>
      <c r="D18" s="30">
        <f t="shared" ref="D18:E18" ca="1" si="3">SUM(D15:D17)</f>
        <v>1050</v>
      </c>
      <c r="E18" s="30">
        <f t="shared" ca="1" si="3"/>
        <v>1506</v>
      </c>
      <c r="F18" s="28">
        <f ca="1">SUM(F15:F17)</f>
        <v>2556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</row>
    <row r="20" spans="1:19" ht="22.5"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C00000"/>
    <pageSetUpPr fitToPage="1"/>
  </sheetPr>
  <dimension ref="A2:T20"/>
  <sheetViews>
    <sheetView zoomScale="50" zoomScaleNormal="50" workbookViewId="0">
      <selection activeCell="M9" sqref="M9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0" width="8.75" style="110"/>
    <col min="21" max="16384" width="8.75" style="38"/>
  </cols>
  <sheetData>
    <row r="2" spans="1:20" s="8" customFormat="1" ht="45" customHeight="1">
      <c r="A2" s="1"/>
      <c r="B2" s="268" t="s">
        <v>956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</row>
    <row r="3" spans="1:20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</row>
    <row r="4" spans="1:20" s="8" customFormat="1" ht="45" customHeight="1">
      <c r="A4" s="1">
        <v>1</v>
      </c>
      <c r="B4" s="14">
        <v>31301</v>
      </c>
      <c r="C4" s="15" t="s" ph="1">
        <v>957</v>
      </c>
      <c r="D4" s="10" t="s">
        <v>176</v>
      </c>
      <c r="E4" s="17" t="s">
        <v>958</v>
      </c>
      <c r="F4" s="39" t="s">
        <v>959</v>
      </c>
      <c r="G4" s="23" t="s">
        <v>960</v>
      </c>
      <c r="H4" s="23" t="s">
        <v>961</v>
      </c>
      <c r="I4" s="207" t="s">
        <v>962</v>
      </c>
      <c r="J4" s="207" t="s">
        <v>963</v>
      </c>
      <c r="K4" s="17" t="s">
        <v>964</v>
      </c>
      <c r="L4" s="87" t="s">
        <v>965</v>
      </c>
      <c r="M4" s="87" t="s">
        <v>966</v>
      </c>
      <c r="N4" s="21">
        <v>21</v>
      </c>
      <c r="O4" s="21">
        <v>269</v>
      </c>
      <c r="P4" s="21">
        <v>401</v>
      </c>
      <c r="Q4" s="221">
        <f>O4+P4</f>
        <v>670</v>
      </c>
      <c r="R4" s="225"/>
      <c r="S4" s="225"/>
      <c r="T4" s="225"/>
    </row>
    <row r="5" spans="1:20" s="8" customFormat="1" ht="45" customHeight="1">
      <c r="A5" s="1">
        <v>2</v>
      </c>
      <c r="B5" s="14">
        <v>31302</v>
      </c>
      <c r="C5" s="23" t="s" ph="1">
        <v>967</v>
      </c>
      <c r="D5" s="10" t="s">
        <v>176</v>
      </c>
      <c r="E5" s="17" t="s">
        <v>968</v>
      </c>
      <c r="F5" s="23" t="s">
        <v>969</v>
      </c>
      <c r="G5" s="23" t="s">
        <v>970</v>
      </c>
      <c r="H5" s="23" t="s">
        <v>971</v>
      </c>
      <c r="I5" s="219" t="s">
        <v>972</v>
      </c>
      <c r="J5" s="218" t="s">
        <v>973</v>
      </c>
      <c r="K5" s="17" t="s">
        <v>974</v>
      </c>
      <c r="L5" s="87" t="s">
        <v>975</v>
      </c>
      <c r="M5" s="87" t="s">
        <v>976</v>
      </c>
      <c r="N5" s="21">
        <v>18</v>
      </c>
      <c r="O5" s="21">
        <v>319</v>
      </c>
      <c r="P5" s="21">
        <v>319</v>
      </c>
      <c r="Q5" s="221">
        <f>O5+P5</f>
        <v>638</v>
      </c>
      <c r="R5" s="225"/>
      <c r="S5" s="225"/>
      <c r="T5" s="225"/>
    </row>
    <row r="6" spans="1:20" s="8" customFormat="1" ht="45" customHeight="1">
      <c r="A6" s="1">
        <v>3</v>
      </c>
      <c r="B6" s="24">
        <v>31303</v>
      </c>
      <c r="C6" s="23" t="s" ph="1">
        <v>977</v>
      </c>
      <c r="D6" s="10" t="s">
        <v>978</v>
      </c>
      <c r="E6" s="17" t="s">
        <v>979</v>
      </c>
      <c r="F6" s="23" t="s">
        <v>980</v>
      </c>
      <c r="G6" s="23" t="s">
        <v>981</v>
      </c>
      <c r="H6" s="23" t="s">
        <v>982</v>
      </c>
      <c r="I6" s="219" t="s">
        <v>983</v>
      </c>
      <c r="J6" s="218" t="s">
        <v>984</v>
      </c>
      <c r="K6" s="17" t="s">
        <v>985</v>
      </c>
      <c r="L6" s="87" t="s">
        <v>986</v>
      </c>
      <c r="M6" s="87" t="s">
        <v>987</v>
      </c>
      <c r="N6" s="21">
        <v>18</v>
      </c>
      <c r="O6" s="21">
        <v>53</v>
      </c>
      <c r="P6" s="21">
        <v>185</v>
      </c>
      <c r="Q6" s="221">
        <f t="shared" ref="Q6:Q11" si="0">O6+P6</f>
        <v>238</v>
      </c>
      <c r="R6" s="225"/>
      <c r="S6" s="225"/>
      <c r="T6" s="225"/>
    </row>
    <row r="7" spans="1:20" s="8" customFormat="1" ht="45" customHeight="1">
      <c r="A7" s="1">
        <v>4</v>
      </c>
      <c r="B7" s="24">
        <v>31304</v>
      </c>
      <c r="C7" s="23" t="s" ph="1">
        <v>988</v>
      </c>
      <c r="D7" s="10" t="s">
        <v>176</v>
      </c>
      <c r="E7" s="17" t="s">
        <v>989</v>
      </c>
      <c r="F7" s="23" t="s">
        <v>990</v>
      </c>
      <c r="G7" s="23" t="s">
        <v>991</v>
      </c>
      <c r="H7" s="23" t="s">
        <v>992</v>
      </c>
      <c r="I7" s="219" t="s">
        <v>993</v>
      </c>
      <c r="J7" s="218" t="s">
        <v>994</v>
      </c>
      <c r="K7" s="17" t="s">
        <v>995</v>
      </c>
      <c r="L7" s="87" t="s">
        <v>996</v>
      </c>
      <c r="M7" s="87" t="s">
        <v>997</v>
      </c>
      <c r="N7" s="21">
        <v>9</v>
      </c>
      <c r="O7" s="21">
        <v>199</v>
      </c>
      <c r="P7" s="21">
        <v>126</v>
      </c>
      <c r="Q7" s="221">
        <f t="shared" si="0"/>
        <v>325</v>
      </c>
      <c r="R7" s="225"/>
      <c r="S7" s="225"/>
      <c r="T7" s="225"/>
    </row>
    <row r="8" spans="1:20" s="8" customFormat="1" ht="45" customHeight="1">
      <c r="A8" s="1">
        <v>5</v>
      </c>
      <c r="B8" s="14">
        <v>31305</v>
      </c>
      <c r="C8" s="23" t="s" ph="1">
        <v>998</v>
      </c>
      <c r="D8" s="10" t="s">
        <v>176</v>
      </c>
      <c r="E8" s="17" t="s">
        <v>999</v>
      </c>
      <c r="F8" s="23" t="s">
        <v>1000</v>
      </c>
      <c r="G8" s="23" t="s">
        <v>1001</v>
      </c>
      <c r="H8" s="23" t="s">
        <v>1002</v>
      </c>
      <c r="I8" s="219" t="s">
        <v>1003</v>
      </c>
      <c r="J8" s="218" t="s">
        <v>1004</v>
      </c>
      <c r="K8" s="17" t="s">
        <v>3731</v>
      </c>
      <c r="L8" s="87" t="s">
        <v>3733</v>
      </c>
      <c r="M8" s="87" t="s">
        <v>3736</v>
      </c>
      <c r="N8" s="21">
        <v>11</v>
      </c>
      <c r="O8" s="21">
        <v>226</v>
      </c>
      <c r="P8" s="21">
        <v>181</v>
      </c>
      <c r="Q8" s="221">
        <f t="shared" si="0"/>
        <v>407</v>
      </c>
      <c r="R8" s="225"/>
      <c r="S8" s="225"/>
      <c r="T8" s="225"/>
    </row>
    <row r="9" spans="1:20" s="8" customFormat="1" ht="45" customHeight="1">
      <c r="A9" s="1">
        <v>6</v>
      </c>
      <c r="B9" s="24">
        <v>31306</v>
      </c>
      <c r="C9" s="23" t="s" ph="1">
        <v>1005</v>
      </c>
      <c r="D9" s="10" t="s">
        <v>176</v>
      </c>
      <c r="E9" s="17" t="s">
        <v>1006</v>
      </c>
      <c r="F9" s="23" t="s">
        <v>1007</v>
      </c>
      <c r="G9" s="23" t="s">
        <v>1008</v>
      </c>
      <c r="H9" s="23" t="s">
        <v>1009</v>
      </c>
      <c r="I9" s="219" t="s">
        <v>1010</v>
      </c>
      <c r="J9" s="218" t="s">
        <v>1011</v>
      </c>
      <c r="K9" s="17" t="s">
        <v>1012</v>
      </c>
      <c r="L9" s="87" t="s">
        <v>1013</v>
      </c>
      <c r="M9" s="87" t="s">
        <v>1014</v>
      </c>
      <c r="N9" s="21">
        <v>18</v>
      </c>
      <c r="O9" s="21">
        <v>86</v>
      </c>
      <c r="P9" s="21">
        <v>111</v>
      </c>
      <c r="Q9" s="221">
        <f t="shared" si="0"/>
        <v>197</v>
      </c>
      <c r="R9" s="225"/>
      <c r="S9" s="225"/>
      <c r="T9" s="225"/>
    </row>
    <row r="10" spans="1:20" s="8" customFormat="1" ht="45" customHeight="1">
      <c r="A10" s="1">
        <v>7</v>
      </c>
      <c r="B10" s="24">
        <v>31307</v>
      </c>
      <c r="C10" s="23" t="s" ph="1">
        <v>1015</v>
      </c>
      <c r="D10" s="10" t="s">
        <v>176</v>
      </c>
      <c r="E10" s="17" t="s">
        <v>1016</v>
      </c>
      <c r="F10" s="23" t="s">
        <v>1017</v>
      </c>
      <c r="G10" s="23" t="s">
        <v>1018</v>
      </c>
      <c r="H10" s="23" t="s">
        <v>1019</v>
      </c>
      <c r="I10" s="219" t="s">
        <v>1020</v>
      </c>
      <c r="J10" s="218" t="s">
        <v>1021</v>
      </c>
      <c r="K10" s="17" t="s">
        <v>1022</v>
      </c>
      <c r="L10" s="87" t="s">
        <v>1023</v>
      </c>
      <c r="M10" s="87" t="s">
        <v>1024</v>
      </c>
      <c r="N10" s="21">
        <v>6</v>
      </c>
      <c r="O10" s="21">
        <v>94</v>
      </c>
      <c r="P10" s="21">
        <v>57</v>
      </c>
      <c r="Q10" s="221">
        <f t="shared" si="0"/>
        <v>151</v>
      </c>
      <c r="R10" s="225"/>
      <c r="S10" s="225"/>
      <c r="T10" s="225"/>
    </row>
    <row r="11" spans="1:20" s="8" customFormat="1" ht="45" customHeight="1">
      <c r="A11" s="1">
        <v>8</v>
      </c>
      <c r="B11" s="24">
        <v>31308</v>
      </c>
      <c r="C11" s="23" t="s" ph="1">
        <v>1025</v>
      </c>
      <c r="D11" s="10" t="s">
        <v>176</v>
      </c>
      <c r="E11" s="17" t="s">
        <v>1026</v>
      </c>
      <c r="F11" s="23" t="s">
        <v>1027</v>
      </c>
      <c r="G11" s="23" t="s">
        <v>1028</v>
      </c>
      <c r="H11" s="23" t="s">
        <v>1029</v>
      </c>
      <c r="I11" s="219" t="s">
        <v>1030</v>
      </c>
      <c r="J11" s="218" t="s">
        <v>1031</v>
      </c>
      <c r="K11" s="17" t="s">
        <v>3732</v>
      </c>
      <c r="L11" s="87" t="s">
        <v>3734</v>
      </c>
      <c r="M11" s="87" t="s">
        <v>3735</v>
      </c>
      <c r="N11" s="21">
        <v>3</v>
      </c>
      <c r="O11" s="21">
        <v>11</v>
      </c>
      <c r="P11" s="21">
        <v>107</v>
      </c>
      <c r="Q11" s="221">
        <f t="shared" si="0"/>
        <v>118</v>
      </c>
      <c r="R11" s="225"/>
      <c r="S11" s="225"/>
      <c r="T11" s="225"/>
    </row>
    <row r="12" spans="1:20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104</v>
      </c>
      <c r="O12" s="27">
        <f>SUM(O4:O11)</f>
        <v>1257</v>
      </c>
      <c r="P12" s="27">
        <f>SUM(P4:P11)</f>
        <v>1487</v>
      </c>
      <c r="Q12" s="27">
        <f>SUM(Q4:Q11)</f>
        <v>2744</v>
      </c>
      <c r="R12" s="225"/>
      <c r="S12" s="225"/>
      <c r="T12" s="225"/>
    </row>
    <row r="13" spans="1:20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  <c r="T13" s="225"/>
    </row>
    <row r="14" spans="1:20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8</v>
      </c>
      <c r="I14" s="12" t="s">
        <v>3668</v>
      </c>
      <c r="J14" s="29">
        <f>COUNTIF($D$4:$D$11,"全")</f>
        <v>8</v>
      </c>
      <c r="K14" s="6"/>
      <c r="L14" s="6"/>
      <c r="M14" s="6"/>
      <c r="N14" s="7"/>
      <c r="O14" s="7"/>
      <c r="P14" s="7"/>
      <c r="Q14" s="7"/>
      <c r="R14" s="225"/>
      <c r="S14" s="225"/>
      <c r="T14" s="225"/>
    </row>
    <row r="15" spans="1:20" s="8" customFormat="1" ht="45" customHeight="1">
      <c r="A15" s="1"/>
      <c r="B15" s="10" t="s">
        <v>176</v>
      </c>
      <c r="C15" s="30">
        <f ca="1">SUMIF($D$4:$D$12,$B15,N$4:N$11)</f>
        <v>104</v>
      </c>
      <c r="D15" s="30">
        <f ca="1">SUMIF($D$4:$D$12,$B15,O$4:O$11)</f>
        <v>1257</v>
      </c>
      <c r="E15" s="30">
        <f ca="1">SUMIF($D$4:$D$12,$B15,P$4:P$11)</f>
        <v>1487</v>
      </c>
      <c r="F15" s="28">
        <f ca="1">D15+E15</f>
        <v>2744</v>
      </c>
      <c r="G15" s="10" t="s">
        <v>3669</v>
      </c>
      <c r="H15" s="28">
        <f>Q12</f>
        <v>2744</v>
      </c>
      <c r="I15" s="12" t="s">
        <v>3670</v>
      </c>
      <c r="J15" s="29">
        <f>COUNTIF($D$4:$D$11,"定")</f>
        <v>0</v>
      </c>
      <c r="K15" s="6"/>
      <c r="L15" s="6"/>
      <c r="M15" s="6"/>
      <c r="N15" s="7"/>
      <c r="O15" s="7"/>
      <c r="P15" s="7"/>
      <c r="Q15" s="7"/>
      <c r="R15" s="225"/>
      <c r="S15" s="225"/>
      <c r="T15" s="225"/>
    </row>
    <row r="16" spans="1:20" s="8" customFormat="1" ht="45" customHeight="1">
      <c r="A16" s="1"/>
      <c r="B16" s="10" t="s">
        <v>221</v>
      </c>
      <c r="C16" s="30">
        <f t="shared" ref="C16:E17" ca="1" si="1">SUMIF($D$4:$D$12,$B16,N$4:N$11)</f>
        <v>0</v>
      </c>
      <c r="D16" s="30">
        <f t="shared" ca="1" si="1"/>
        <v>0</v>
      </c>
      <c r="E16" s="30">
        <f t="shared" ca="1" si="1"/>
        <v>0</v>
      </c>
      <c r="F16" s="28">
        <f t="shared" ref="F16:F17" ca="1" si="2">D16+E16</f>
        <v>0</v>
      </c>
      <c r="G16" s="10" t="s">
        <v>3663</v>
      </c>
      <c r="H16" s="28">
        <f>N12</f>
        <v>104</v>
      </c>
      <c r="I16" s="12" t="s">
        <v>3671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  <c r="R16" s="225"/>
      <c r="S16" s="225"/>
      <c r="T16" s="225"/>
    </row>
    <row r="17" spans="1:20" s="8" customFormat="1" ht="45" customHeight="1">
      <c r="A17" s="1"/>
      <c r="B17" s="10" t="s">
        <v>2964</v>
      </c>
      <c r="C17" s="30">
        <f t="shared" ca="1" si="1"/>
        <v>0</v>
      </c>
      <c r="D17" s="30">
        <f t="shared" ca="1" si="1"/>
        <v>0</v>
      </c>
      <c r="E17" s="30">
        <f t="shared" ca="1" si="1"/>
        <v>0</v>
      </c>
      <c r="F17" s="28">
        <f t="shared" ca="1" si="2"/>
        <v>0</v>
      </c>
      <c r="G17" s="4"/>
      <c r="H17" s="31"/>
      <c r="I17" s="12" t="s">
        <v>3672</v>
      </c>
      <c r="J17" s="32">
        <f>SUM(J14:J16)</f>
        <v>8</v>
      </c>
      <c r="K17" s="6"/>
      <c r="L17" s="6"/>
      <c r="M17" s="6"/>
      <c r="N17" s="7"/>
      <c r="O17" s="7"/>
      <c r="P17" s="7"/>
      <c r="Q17" s="7"/>
      <c r="R17" s="225"/>
      <c r="S17" s="225"/>
      <c r="T17" s="225"/>
    </row>
    <row r="18" spans="1:20" s="8" customFormat="1" ht="45" customHeight="1">
      <c r="A18" s="1"/>
      <c r="B18" s="10" t="s">
        <v>3666</v>
      </c>
      <c r="C18" s="30">
        <f ca="1">SUM(C15:C17)</f>
        <v>104</v>
      </c>
      <c r="D18" s="30">
        <f t="shared" ref="D18:E18" ca="1" si="3">SUM(D15:D17)</f>
        <v>1257</v>
      </c>
      <c r="E18" s="30">
        <f t="shared" ca="1" si="3"/>
        <v>1487</v>
      </c>
      <c r="F18" s="28">
        <f ca="1">SUM(F15:F17)</f>
        <v>2744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  <c r="T18" s="225"/>
    </row>
    <row r="19" spans="1:20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  <c r="T19" s="225"/>
    </row>
    <row r="20" spans="1:20" ht="22.5"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C00000"/>
    <pageSetUpPr fitToPage="1"/>
  </sheetPr>
  <dimension ref="A2:T26"/>
  <sheetViews>
    <sheetView topLeftCell="A4" zoomScale="50" zoomScaleNormal="50" workbookViewId="0">
      <selection activeCell="M14" sqref="M14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0" width="8.75" style="110"/>
    <col min="21" max="16384" width="8.75" style="38"/>
  </cols>
  <sheetData>
    <row r="2" spans="1:20" s="8" customFormat="1" ht="45" customHeight="1">
      <c r="A2" s="1"/>
      <c r="B2" s="268" t="s">
        <v>1032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</row>
    <row r="3" spans="1:20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</row>
    <row r="4" spans="1:20" s="8" customFormat="1" ht="45" customHeight="1">
      <c r="A4" s="1">
        <v>1</v>
      </c>
      <c r="B4" s="42">
        <v>31401</v>
      </c>
      <c r="C4" s="46" t="s" ph="1">
        <v>1033</v>
      </c>
      <c r="D4" s="44" t="s">
        <v>176</v>
      </c>
      <c r="E4" s="45" t="s">
        <v>1034</v>
      </c>
      <c r="F4" s="46" t="s">
        <v>1035</v>
      </c>
      <c r="G4" s="43" t="s">
        <v>1036</v>
      </c>
      <c r="H4" s="43" t="s">
        <v>1037</v>
      </c>
      <c r="I4" s="207" t="s">
        <v>1038</v>
      </c>
      <c r="J4" s="222" t="s">
        <v>1039</v>
      </c>
      <c r="K4" s="45" t="s" ph="1">
        <v>3428</v>
      </c>
      <c r="L4" s="45" t="s" ph="1">
        <v>3429</v>
      </c>
      <c r="M4" s="45" t="s" ph="1">
        <v>3430</v>
      </c>
      <c r="N4" s="81">
        <v>9</v>
      </c>
      <c r="O4" s="81">
        <v>165</v>
      </c>
      <c r="P4" s="81">
        <v>156</v>
      </c>
      <c r="Q4" s="81">
        <f>O4+P4</f>
        <v>321</v>
      </c>
      <c r="R4" s="225"/>
      <c r="S4" s="225"/>
      <c r="T4" s="225"/>
    </row>
    <row r="5" spans="1:20" s="8" customFormat="1" ht="45" customHeight="1">
      <c r="A5" s="1">
        <v>2</v>
      </c>
      <c r="B5" s="42">
        <v>31403</v>
      </c>
      <c r="C5" s="43" t="s" ph="1">
        <v>1040</v>
      </c>
      <c r="D5" s="44" t="s">
        <v>176</v>
      </c>
      <c r="E5" s="45" t="s">
        <v>1041</v>
      </c>
      <c r="F5" s="43" t="s">
        <v>1042</v>
      </c>
      <c r="G5" s="43" t="s">
        <v>1043</v>
      </c>
      <c r="H5" s="43" t="s">
        <v>1044</v>
      </c>
      <c r="I5" s="205" t="s">
        <v>1045</v>
      </c>
      <c r="J5" s="205" t="s">
        <v>1046</v>
      </c>
      <c r="K5" s="45" t="s" ph="1">
        <v>3431</v>
      </c>
      <c r="L5" s="45" t="s" ph="1">
        <v>3432</v>
      </c>
      <c r="M5" s="45" t="s" ph="1">
        <v>3433</v>
      </c>
      <c r="N5" s="81">
        <v>12</v>
      </c>
      <c r="O5" s="81">
        <v>208</v>
      </c>
      <c r="P5" s="81">
        <v>128</v>
      </c>
      <c r="Q5" s="81">
        <f>O5+P5</f>
        <v>336</v>
      </c>
      <c r="R5" s="225"/>
      <c r="S5" s="225"/>
      <c r="T5" s="225"/>
    </row>
    <row r="6" spans="1:20" s="8" customFormat="1" ht="45" customHeight="1">
      <c r="A6" s="1">
        <v>3</v>
      </c>
      <c r="B6" s="42">
        <v>31404</v>
      </c>
      <c r="C6" s="43" t="s" ph="1">
        <v>1047</v>
      </c>
      <c r="D6" s="44" t="s">
        <v>176</v>
      </c>
      <c r="E6" s="45" t="s">
        <v>1048</v>
      </c>
      <c r="F6" s="43" t="s">
        <v>1049</v>
      </c>
      <c r="G6" s="43" t="s">
        <v>1050</v>
      </c>
      <c r="H6" s="43" t="s">
        <v>1051</v>
      </c>
      <c r="I6" s="205" t="s">
        <v>1052</v>
      </c>
      <c r="J6" s="205" t="s">
        <v>1053</v>
      </c>
      <c r="K6" s="45" t="s" ph="1">
        <v>3434</v>
      </c>
      <c r="L6" s="45" t="s" ph="1">
        <v>3435</v>
      </c>
      <c r="M6" s="45" t="s" ph="1">
        <v>3436</v>
      </c>
      <c r="N6" s="81">
        <v>3</v>
      </c>
      <c r="O6" s="81">
        <v>46</v>
      </c>
      <c r="P6" s="81">
        <v>13</v>
      </c>
      <c r="Q6" s="81">
        <f t="shared" ref="Q6:Q17" si="0">O6+P6</f>
        <v>59</v>
      </c>
      <c r="R6" s="225"/>
      <c r="S6" s="225"/>
      <c r="T6" s="225"/>
    </row>
    <row r="7" spans="1:20" s="8" customFormat="1" ht="45" customHeight="1">
      <c r="A7" s="1">
        <v>4</v>
      </c>
      <c r="B7" s="42">
        <v>31405</v>
      </c>
      <c r="C7" s="43" t="s" ph="1">
        <v>1054</v>
      </c>
      <c r="D7" s="44" t="s">
        <v>176</v>
      </c>
      <c r="E7" s="45" t="s">
        <v>1055</v>
      </c>
      <c r="F7" s="43" t="s">
        <v>1056</v>
      </c>
      <c r="G7" s="43" t="s">
        <v>1057</v>
      </c>
      <c r="H7" s="43" t="s">
        <v>1058</v>
      </c>
      <c r="I7" s="205" t="s">
        <v>1059</v>
      </c>
      <c r="J7" s="205" t="s">
        <v>1060</v>
      </c>
      <c r="K7" s="45" t="s" ph="1">
        <v>3437</v>
      </c>
      <c r="L7" s="45" t="s" ph="1">
        <v>3438</v>
      </c>
      <c r="M7" s="45" t="s" ph="1">
        <v>3439</v>
      </c>
      <c r="N7" s="81">
        <v>3</v>
      </c>
      <c r="O7" s="81">
        <v>61</v>
      </c>
      <c r="P7" s="81">
        <v>18</v>
      </c>
      <c r="Q7" s="81">
        <v>79</v>
      </c>
      <c r="R7" s="225"/>
      <c r="S7" s="225"/>
      <c r="T7" s="225"/>
    </row>
    <row r="8" spans="1:20" s="8" customFormat="1" ht="45" customHeight="1">
      <c r="A8" s="1">
        <v>5</v>
      </c>
      <c r="B8" s="42">
        <v>31406</v>
      </c>
      <c r="C8" s="43" t="s" ph="1">
        <v>1061</v>
      </c>
      <c r="D8" s="44" t="s">
        <v>176</v>
      </c>
      <c r="E8" s="45" t="s">
        <v>1062</v>
      </c>
      <c r="F8" s="43" t="s">
        <v>1063</v>
      </c>
      <c r="G8" s="43" t="s">
        <v>1064</v>
      </c>
      <c r="H8" s="43" t="s">
        <v>1065</v>
      </c>
      <c r="I8" s="205" t="s">
        <v>1066</v>
      </c>
      <c r="J8" s="205" t="s">
        <v>1067</v>
      </c>
      <c r="K8" s="45" t="s" ph="1">
        <v>3440</v>
      </c>
      <c r="L8" s="45" t="s" ph="1">
        <v>3441</v>
      </c>
      <c r="M8" s="45" t="s" ph="1">
        <v>3442</v>
      </c>
      <c r="N8" s="81">
        <v>9</v>
      </c>
      <c r="O8" s="81">
        <v>135</v>
      </c>
      <c r="P8" s="81">
        <v>144</v>
      </c>
      <c r="Q8" s="81">
        <f t="shared" si="0"/>
        <v>279</v>
      </c>
      <c r="R8" s="225"/>
      <c r="S8" s="225"/>
      <c r="T8" s="225"/>
    </row>
    <row r="9" spans="1:20" s="8" customFormat="1" ht="45" customHeight="1">
      <c r="A9" s="1">
        <v>6</v>
      </c>
      <c r="B9" s="42">
        <v>31407</v>
      </c>
      <c r="C9" s="43" t="s" ph="1">
        <v>1068</v>
      </c>
      <c r="D9" s="44" t="s">
        <v>176</v>
      </c>
      <c r="E9" s="45" t="s">
        <v>1069</v>
      </c>
      <c r="F9" s="43" t="s">
        <v>1070</v>
      </c>
      <c r="G9" s="43" t="s">
        <v>1071</v>
      </c>
      <c r="H9" s="43" t="s">
        <v>1072</v>
      </c>
      <c r="I9" s="205" t="s">
        <v>1073</v>
      </c>
      <c r="J9" s="205" t="s">
        <v>1074</v>
      </c>
      <c r="K9" s="45" t="s" ph="1">
        <v>3443</v>
      </c>
      <c r="L9" s="45" t="s" ph="1">
        <v>3444</v>
      </c>
      <c r="M9" s="45" t="s" ph="1">
        <v>3445</v>
      </c>
      <c r="N9" s="81">
        <v>9</v>
      </c>
      <c r="O9" s="81">
        <v>130</v>
      </c>
      <c r="P9" s="81">
        <v>171</v>
      </c>
      <c r="Q9" s="81">
        <f t="shared" si="0"/>
        <v>301</v>
      </c>
      <c r="R9" s="225"/>
      <c r="S9" s="225"/>
      <c r="T9" s="225"/>
    </row>
    <row r="10" spans="1:20" s="8" customFormat="1" ht="45" customHeight="1">
      <c r="A10" s="1">
        <v>7</v>
      </c>
      <c r="B10" s="42">
        <v>31408</v>
      </c>
      <c r="C10" s="43" t="s" ph="1">
        <v>1075</v>
      </c>
      <c r="D10" s="44" t="s">
        <v>176</v>
      </c>
      <c r="E10" s="45" t="s">
        <v>1076</v>
      </c>
      <c r="F10" s="43" t="s">
        <v>1077</v>
      </c>
      <c r="G10" s="43" t="s">
        <v>1078</v>
      </c>
      <c r="H10" s="43" t="s">
        <v>1079</v>
      </c>
      <c r="I10" s="205" t="s">
        <v>1080</v>
      </c>
      <c r="J10" s="205" t="s">
        <v>1081</v>
      </c>
      <c r="K10" s="45" t="s" ph="1">
        <v>3446</v>
      </c>
      <c r="L10" s="45" t="s" ph="1">
        <v>3447</v>
      </c>
      <c r="M10" s="45" t="s" ph="1">
        <v>3448</v>
      </c>
      <c r="N10" s="81">
        <v>9</v>
      </c>
      <c r="O10" s="81">
        <v>136</v>
      </c>
      <c r="P10" s="81">
        <v>173</v>
      </c>
      <c r="Q10" s="81">
        <f t="shared" si="0"/>
        <v>309</v>
      </c>
      <c r="R10" s="225"/>
      <c r="S10" s="225"/>
      <c r="T10" s="225"/>
    </row>
    <row r="11" spans="1:20" s="8" customFormat="1" ht="45" customHeight="1">
      <c r="A11" s="1">
        <v>8</v>
      </c>
      <c r="B11" s="42">
        <v>31409</v>
      </c>
      <c r="C11" s="43" t="s" ph="1">
        <v>1082</v>
      </c>
      <c r="D11" s="44" t="s">
        <v>176</v>
      </c>
      <c r="E11" s="45" t="s">
        <v>1083</v>
      </c>
      <c r="F11" s="43" t="s">
        <v>1084</v>
      </c>
      <c r="G11" s="43" t="s">
        <v>1085</v>
      </c>
      <c r="H11" s="43" t="s">
        <v>1086</v>
      </c>
      <c r="I11" s="205" t="s">
        <v>1087</v>
      </c>
      <c r="J11" s="205" t="s">
        <v>1088</v>
      </c>
      <c r="K11" s="45" t="s" ph="1">
        <v>3449</v>
      </c>
      <c r="L11" s="45" t="s" ph="1">
        <v>3450</v>
      </c>
      <c r="M11" s="45" t="s" ph="1">
        <v>3737</v>
      </c>
      <c r="N11" s="81">
        <v>2</v>
      </c>
      <c r="O11" s="81">
        <v>33</v>
      </c>
      <c r="P11" s="81">
        <v>13</v>
      </c>
      <c r="Q11" s="81">
        <f t="shared" si="0"/>
        <v>46</v>
      </c>
      <c r="R11" s="225"/>
      <c r="S11" s="225"/>
      <c r="T11" s="225"/>
    </row>
    <row r="12" spans="1:20" s="8" customFormat="1" ht="45" customHeight="1">
      <c r="A12" s="1">
        <v>9</v>
      </c>
      <c r="B12" s="42">
        <v>31410</v>
      </c>
      <c r="C12" s="43" t="s" ph="1">
        <v>1089</v>
      </c>
      <c r="D12" s="44" t="s">
        <v>176</v>
      </c>
      <c r="E12" s="45" t="s">
        <v>1090</v>
      </c>
      <c r="F12" s="43" t="s">
        <v>1091</v>
      </c>
      <c r="G12" s="43" t="s">
        <v>1092</v>
      </c>
      <c r="H12" s="43" t="s">
        <v>1093</v>
      </c>
      <c r="I12" s="205" t="s">
        <v>1094</v>
      </c>
      <c r="J12" s="205" t="s">
        <v>1095</v>
      </c>
      <c r="K12" s="45" t="s" ph="1">
        <v>3451</v>
      </c>
      <c r="L12" s="45" t="s" ph="1">
        <v>3452</v>
      </c>
      <c r="M12" s="45" t="s" ph="1">
        <v>3453</v>
      </c>
      <c r="N12" s="81">
        <v>12</v>
      </c>
      <c r="O12" s="81">
        <v>237</v>
      </c>
      <c r="P12" s="81">
        <v>157</v>
      </c>
      <c r="Q12" s="81">
        <f t="shared" si="0"/>
        <v>394</v>
      </c>
      <c r="R12" s="225"/>
      <c r="S12" s="225"/>
      <c r="T12" s="225"/>
    </row>
    <row r="13" spans="1:20" s="8" customFormat="1" ht="45" customHeight="1">
      <c r="A13" s="1">
        <v>10</v>
      </c>
      <c r="B13" s="42">
        <v>31411</v>
      </c>
      <c r="C13" s="43" t="s" ph="1">
        <v>1096</v>
      </c>
      <c r="D13" s="44" t="s">
        <v>176</v>
      </c>
      <c r="E13" s="45" t="s">
        <v>1097</v>
      </c>
      <c r="F13" s="43" t="s">
        <v>1098</v>
      </c>
      <c r="G13" s="43" t="s">
        <v>1099</v>
      </c>
      <c r="H13" s="43" t="s">
        <v>1100</v>
      </c>
      <c r="I13" s="205" t="s">
        <v>1101</v>
      </c>
      <c r="J13" s="205" t="s">
        <v>1102</v>
      </c>
      <c r="K13" s="45" t="s" ph="1">
        <v>3454</v>
      </c>
      <c r="L13" s="45" t="s" ph="1">
        <v>3455</v>
      </c>
      <c r="M13" s="45" t="s" ph="1">
        <v>3738</v>
      </c>
      <c r="N13" s="81">
        <v>3</v>
      </c>
      <c r="O13" s="81">
        <v>51</v>
      </c>
      <c r="P13" s="81">
        <v>49</v>
      </c>
      <c r="Q13" s="81">
        <f t="shared" si="0"/>
        <v>100</v>
      </c>
      <c r="R13" s="225"/>
      <c r="S13" s="225"/>
      <c r="T13" s="225"/>
    </row>
    <row r="14" spans="1:20" s="8" customFormat="1" ht="45" customHeight="1">
      <c r="A14" s="1">
        <v>11</v>
      </c>
      <c r="B14" s="42">
        <v>31412</v>
      </c>
      <c r="C14" s="43" t="s" ph="1">
        <v>1103</v>
      </c>
      <c r="D14" s="44" t="s">
        <v>176</v>
      </c>
      <c r="E14" s="45" t="s">
        <v>1104</v>
      </c>
      <c r="F14" s="43" t="s">
        <v>1105</v>
      </c>
      <c r="G14" s="43" t="s">
        <v>1106</v>
      </c>
      <c r="H14" s="43" t="s">
        <v>1107</v>
      </c>
      <c r="I14" s="205" t="s">
        <v>1108</v>
      </c>
      <c r="J14" s="205" t="s">
        <v>1109</v>
      </c>
      <c r="K14" s="45" t="s" ph="1">
        <v>3456</v>
      </c>
      <c r="L14" s="45" t="s" ph="1">
        <v>3457</v>
      </c>
      <c r="M14" s="45" t="s" ph="1">
        <v>3458</v>
      </c>
      <c r="N14" s="81">
        <v>3</v>
      </c>
      <c r="O14" s="81">
        <v>57</v>
      </c>
      <c r="P14" s="81">
        <v>42</v>
      </c>
      <c r="Q14" s="81">
        <f t="shared" si="0"/>
        <v>99</v>
      </c>
      <c r="R14" s="225"/>
      <c r="S14" s="225"/>
      <c r="T14" s="225"/>
    </row>
    <row r="15" spans="1:20" s="8" customFormat="1" ht="45" customHeight="1">
      <c r="A15" s="1">
        <v>12</v>
      </c>
      <c r="B15" s="42">
        <v>31413</v>
      </c>
      <c r="C15" s="43" t="s" ph="1">
        <v>1110</v>
      </c>
      <c r="D15" s="44" t="s">
        <v>176</v>
      </c>
      <c r="E15" s="45" t="s">
        <v>1111</v>
      </c>
      <c r="F15" s="43" t="s">
        <v>1112</v>
      </c>
      <c r="G15" s="43" t="s">
        <v>1113</v>
      </c>
      <c r="H15" s="43" t="s">
        <v>1114</v>
      </c>
      <c r="I15" s="205" t="s">
        <v>1115</v>
      </c>
      <c r="J15" s="205" t="s">
        <v>1116</v>
      </c>
      <c r="K15" s="45" t="s" ph="1">
        <v>3459</v>
      </c>
      <c r="L15" s="45" t="s" ph="1">
        <v>3460</v>
      </c>
      <c r="M15" s="45" t="s" ph="1">
        <v>3461</v>
      </c>
      <c r="N15" s="81">
        <v>3</v>
      </c>
      <c r="O15" s="81">
        <v>47</v>
      </c>
      <c r="P15" s="81">
        <v>19</v>
      </c>
      <c r="Q15" s="81">
        <f t="shared" si="0"/>
        <v>66</v>
      </c>
      <c r="R15" s="225"/>
      <c r="S15" s="225"/>
      <c r="T15" s="225"/>
    </row>
    <row r="16" spans="1:20" s="8" customFormat="1" ht="45" customHeight="1">
      <c r="A16" s="1">
        <v>13</v>
      </c>
      <c r="B16" s="42">
        <v>31414</v>
      </c>
      <c r="C16" s="43" t="s" ph="1">
        <v>1117</v>
      </c>
      <c r="D16" s="44" t="s">
        <v>176</v>
      </c>
      <c r="E16" s="45" t="s">
        <v>1118</v>
      </c>
      <c r="F16" s="43" t="s">
        <v>1119</v>
      </c>
      <c r="G16" s="43" t="s">
        <v>1120</v>
      </c>
      <c r="H16" s="43" t="s">
        <v>1121</v>
      </c>
      <c r="I16" s="205" t="s">
        <v>1122</v>
      </c>
      <c r="J16" s="205" t="s">
        <v>1123</v>
      </c>
      <c r="K16" s="45" t="s" ph="1">
        <v>3462</v>
      </c>
      <c r="L16" s="45" t="s" ph="1">
        <v>3463</v>
      </c>
      <c r="M16" s="45" t="s" ph="1">
        <v>3464</v>
      </c>
      <c r="N16" s="81">
        <v>3</v>
      </c>
      <c r="O16" s="81">
        <v>68</v>
      </c>
      <c r="P16" s="81">
        <v>36</v>
      </c>
      <c r="Q16" s="81">
        <f t="shared" si="0"/>
        <v>104</v>
      </c>
      <c r="R16" s="225"/>
      <c r="S16" s="225"/>
      <c r="T16" s="225"/>
    </row>
    <row r="17" spans="1:20" s="8" customFormat="1" ht="45" customHeight="1">
      <c r="A17" s="1">
        <v>14</v>
      </c>
      <c r="B17" s="42">
        <v>31415</v>
      </c>
      <c r="C17" s="43" t="s" ph="1">
        <v>1124</v>
      </c>
      <c r="D17" s="44" t="s">
        <v>176</v>
      </c>
      <c r="E17" s="45" t="s">
        <v>1125</v>
      </c>
      <c r="F17" s="43" t="s">
        <v>1126</v>
      </c>
      <c r="G17" s="43" t="s">
        <v>1127</v>
      </c>
      <c r="H17" s="43" t="s">
        <v>1128</v>
      </c>
      <c r="I17" s="205" t="s">
        <v>1129</v>
      </c>
      <c r="J17" s="205" t="s">
        <v>1130</v>
      </c>
      <c r="K17" s="45" t="s" ph="1">
        <v>3465</v>
      </c>
      <c r="L17" s="45" t="s" ph="1">
        <v>3466</v>
      </c>
      <c r="M17" s="45" t="s" ph="1">
        <v>3467</v>
      </c>
      <c r="N17" s="81">
        <v>3</v>
      </c>
      <c r="O17" s="81">
        <v>37</v>
      </c>
      <c r="P17" s="81">
        <v>70</v>
      </c>
      <c r="Q17" s="81">
        <f t="shared" si="0"/>
        <v>107</v>
      </c>
      <c r="R17" s="225"/>
      <c r="S17" s="225"/>
      <c r="T17" s="225"/>
    </row>
    <row r="18" spans="1:20" s="8" customFormat="1" ht="45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17" t="s">
        <v>98</v>
      </c>
      <c r="N18" s="27">
        <f>SUM(N4:N17)</f>
        <v>83</v>
      </c>
      <c r="O18" s="27">
        <f>SUM(O4:O17)</f>
        <v>1411</v>
      </c>
      <c r="P18" s="27">
        <f>SUM(P4:P17)</f>
        <v>1189</v>
      </c>
      <c r="Q18" s="27">
        <f>SUM(Q4:Q17)</f>
        <v>2600</v>
      </c>
      <c r="R18" s="225"/>
      <c r="S18" s="225"/>
      <c r="T18" s="225"/>
    </row>
    <row r="19" spans="1:20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25"/>
      <c r="S19" s="225"/>
      <c r="T19" s="225"/>
    </row>
    <row r="20" spans="1:20" s="8" customFormat="1" ht="45" customHeight="1">
      <c r="A20" s="1"/>
      <c r="B20" s="23"/>
      <c r="C20" s="10" t="s">
        <v>3663</v>
      </c>
      <c r="D20" s="10" t="s">
        <v>3664</v>
      </c>
      <c r="E20" s="10" t="s">
        <v>3665</v>
      </c>
      <c r="F20" s="10" t="s">
        <v>3666</v>
      </c>
      <c r="G20" s="10" t="s">
        <v>3667</v>
      </c>
      <c r="H20" s="28">
        <f>J23</f>
        <v>14</v>
      </c>
      <c r="I20" s="12" t="s">
        <v>3668</v>
      </c>
      <c r="J20" s="29">
        <f>COUNTIF($D$4:$D$17,"全")</f>
        <v>14</v>
      </c>
      <c r="K20" s="6"/>
      <c r="L20" s="6"/>
      <c r="M20" s="6"/>
      <c r="N20" s="7"/>
      <c r="O20" s="7"/>
      <c r="P20" s="7"/>
      <c r="Q20" s="7"/>
      <c r="R20" s="225"/>
      <c r="S20" s="225"/>
      <c r="T20" s="225"/>
    </row>
    <row r="21" spans="1:20" s="8" customFormat="1" ht="45" customHeight="1">
      <c r="A21" s="1"/>
      <c r="B21" s="10" t="s">
        <v>176</v>
      </c>
      <c r="C21" s="30">
        <f>SUMIF($D$4:$D$17,$B21,N$4:N$17)</f>
        <v>83</v>
      </c>
      <c r="D21" s="30">
        <f>SUMIF($D$4:$D$17,$B21,O$4:O$17)</f>
        <v>1411</v>
      </c>
      <c r="E21" s="30">
        <f>SUMIF($D$4:$D$17,$B21,P$4:P$17)</f>
        <v>1189</v>
      </c>
      <c r="F21" s="28">
        <f>D21+E21</f>
        <v>2600</v>
      </c>
      <c r="G21" s="10" t="s">
        <v>3669</v>
      </c>
      <c r="H21" s="28">
        <f>Q18</f>
        <v>2600</v>
      </c>
      <c r="I21" s="12" t="s">
        <v>3670</v>
      </c>
      <c r="J21" s="29">
        <f>COUNTIF($D$4:$D$17,"定")</f>
        <v>0</v>
      </c>
      <c r="K21" s="6"/>
      <c r="L21" s="6"/>
      <c r="M21" s="6"/>
      <c r="N21" s="7"/>
      <c r="O21" s="7"/>
      <c r="P21" s="7"/>
      <c r="Q21" s="7"/>
      <c r="R21" s="225"/>
      <c r="S21" s="225"/>
      <c r="T21" s="225"/>
    </row>
    <row r="22" spans="1:20" s="8" customFormat="1" ht="45" customHeight="1">
      <c r="A22" s="1"/>
      <c r="B22" s="10" t="s">
        <v>221</v>
      </c>
      <c r="C22" s="30">
        <f t="shared" ref="C22:C23" si="1">SUMIF($D$4:$D$17,$B22,N$4:N$17)</f>
        <v>0</v>
      </c>
      <c r="D22" s="30">
        <f t="shared" ref="D22:D23" si="2">SUMIF($D$4:$D$17,$B22,O$4:O$17)</f>
        <v>0</v>
      </c>
      <c r="E22" s="30">
        <f t="shared" ref="E22:E23" si="3">SUMIF($D$4:$D$17,$B22,P$4:P$17)</f>
        <v>0</v>
      </c>
      <c r="F22" s="28">
        <f t="shared" ref="F22:F23" si="4">D22+E22</f>
        <v>0</v>
      </c>
      <c r="G22" s="10" t="s">
        <v>3663</v>
      </c>
      <c r="H22" s="28">
        <f>N18</f>
        <v>83</v>
      </c>
      <c r="I22" s="12" t="s">
        <v>3671</v>
      </c>
      <c r="J22" s="29">
        <f>COUNTIF($D$4:$D$17,"分")</f>
        <v>0</v>
      </c>
      <c r="K22" s="6"/>
      <c r="L22" s="6"/>
      <c r="M22" s="6"/>
      <c r="N22" s="7"/>
      <c r="O22" s="7"/>
      <c r="P22" s="7"/>
      <c r="Q22" s="7"/>
      <c r="R22" s="225"/>
      <c r="S22" s="225"/>
      <c r="T22" s="225"/>
    </row>
    <row r="23" spans="1:20" s="8" customFormat="1" ht="45" customHeight="1">
      <c r="A23" s="1"/>
      <c r="B23" s="10" t="s">
        <v>2964</v>
      </c>
      <c r="C23" s="30">
        <f t="shared" si="1"/>
        <v>0</v>
      </c>
      <c r="D23" s="30">
        <f t="shared" si="2"/>
        <v>0</v>
      </c>
      <c r="E23" s="30">
        <f t="shared" si="3"/>
        <v>0</v>
      </c>
      <c r="F23" s="28">
        <f t="shared" si="4"/>
        <v>0</v>
      </c>
      <c r="G23" s="4"/>
      <c r="H23" s="31"/>
      <c r="I23" s="12" t="s">
        <v>3672</v>
      </c>
      <c r="J23" s="32">
        <f>SUM(J20:J22)</f>
        <v>14</v>
      </c>
      <c r="K23" s="6"/>
      <c r="L23" s="6"/>
      <c r="M23" s="6"/>
      <c r="N23" s="7"/>
      <c r="O23" s="7"/>
      <c r="P23" s="7"/>
      <c r="Q23" s="7"/>
      <c r="R23" s="225"/>
      <c r="S23" s="225"/>
      <c r="T23" s="225"/>
    </row>
    <row r="24" spans="1:20" s="8" customFormat="1" ht="45" customHeight="1">
      <c r="A24" s="1"/>
      <c r="B24" s="10" t="s">
        <v>3666</v>
      </c>
      <c r="C24" s="30">
        <f>SUM(C21:C23)</f>
        <v>83</v>
      </c>
      <c r="D24" s="30">
        <f t="shared" ref="D24:E24" si="5">SUM(D21:D23)</f>
        <v>1411</v>
      </c>
      <c r="E24" s="30">
        <f t="shared" si="5"/>
        <v>1189</v>
      </c>
      <c r="F24" s="28">
        <f>SUM(F21:F23)</f>
        <v>2600</v>
      </c>
      <c r="G24" s="4"/>
      <c r="H24" s="4"/>
      <c r="I24" s="5"/>
      <c r="J24" s="5"/>
      <c r="K24" s="6"/>
      <c r="L24" s="6"/>
      <c r="M24" s="6"/>
      <c r="N24" s="7"/>
      <c r="O24" s="7"/>
      <c r="P24" s="7"/>
      <c r="Q24" s="7"/>
      <c r="R24" s="225"/>
      <c r="S24" s="225"/>
      <c r="T24" s="225"/>
    </row>
    <row r="25" spans="1:20" s="8" customFormat="1" ht="45" customHeight="1">
      <c r="A25" s="226"/>
      <c r="B25" s="225"/>
      <c r="C25" s="225" ph="1"/>
      <c r="D25" s="225"/>
      <c r="E25" s="227"/>
      <c r="F25" s="225"/>
      <c r="G25" s="225"/>
      <c r="H25" s="225"/>
      <c r="I25" s="5"/>
      <c r="J25" s="5"/>
      <c r="K25" s="228" ph="1"/>
      <c r="L25" s="228" ph="1"/>
      <c r="M25" s="228" ph="1"/>
      <c r="N25" s="229"/>
      <c r="O25" s="229"/>
      <c r="P25" s="229"/>
      <c r="Q25" s="229"/>
      <c r="R25" s="225"/>
      <c r="S25" s="225"/>
      <c r="T25" s="225"/>
    </row>
    <row r="26" spans="1:20" ht="22.5">
      <c r="K26" s="110" ph="1"/>
      <c r="L26" s="110" ph="1"/>
      <c r="M26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C00000"/>
    <pageSetUpPr fitToPage="1"/>
  </sheetPr>
  <dimension ref="A2:S24"/>
  <sheetViews>
    <sheetView topLeftCell="A7" zoomScale="50" zoomScaleNormal="50" workbookViewId="0">
      <selection activeCell="C24" sqref="C24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19" width="8.75" style="110"/>
    <col min="20" max="16384" width="8.75" style="38"/>
  </cols>
  <sheetData>
    <row r="2" spans="1:19" s="8" customFormat="1" ht="45" customHeight="1">
      <c r="A2" s="1"/>
      <c r="B2" s="268" t="s">
        <v>1131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42">
        <v>31501</v>
      </c>
      <c r="C4" s="46" t="s" ph="1">
        <v>1132</v>
      </c>
      <c r="D4" s="44" t="s">
        <v>176</v>
      </c>
      <c r="E4" s="45" t="s">
        <v>1133</v>
      </c>
      <c r="F4" s="46" t="s">
        <v>1134</v>
      </c>
      <c r="G4" s="43" t="s">
        <v>1135</v>
      </c>
      <c r="H4" s="43" t="s">
        <v>1136</v>
      </c>
      <c r="I4" s="205" t="s">
        <v>1137</v>
      </c>
      <c r="J4" s="205" t="s">
        <v>1138</v>
      </c>
      <c r="K4" s="17" t="s" ph="1">
        <v>1139</v>
      </c>
      <c r="L4" s="17" t="s" ph="1">
        <v>1140</v>
      </c>
      <c r="M4" s="17" t="s" ph="1">
        <v>1141</v>
      </c>
      <c r="N4" s="21">
        <v>12</v>
      </c>
      <c r="O4" s="21">
        <v>149</v>
      </c>
      <c r="P4" s="21">
        <v>268</v>
      </c>
      <c r="Q4" s="221">
        <f>O4+P4</f>
        <v>417</v>
      </c>
      <c r="R4" s="225"/>
      <c r="S4" s="225"/>
    </row>
    <row r="5" spans="1:19" s="8" customFormat="1" ht="45" customHeight="1">
      <c r="A5" s="1">
        <v>2</v>
      </c>
      <c r="B5" s="42">
        <v>31502</v>
      </c>
      <c r="C5" s="46" t="s" ph="1">
        <v>1132</v>
      </c>
      <c r="D5" s="44" t="s">
        <v>221</v>
      </c>
      <c r="E5" s="45" t="s">
        <v>1133</v>
      </c>
      <c r="F5" s="43" t="s">
        <v>1134</v>
      </c>
      <c r="G5" s="43" t="s">
        <v>1135</v>
      </c>
      <c r="H5" s="43" t="s">
        <v>1136</v>
      </c>
      <c r="I5" s="205" t="s">
        <v>1137</v>
      </c>
      <c r="J5" s="205" t="s">
        <v>1138</v>
      </c>
      <c r="K5" s="17" t="s" ph="1">
        <v>1139</v>
      </c>
      <c r="L5" s="17" t="s" ph="1">
        <v>1142</v>
      </c>
      <c r="M5" s="17" t="s" ph="1">
        <v>1143</v>
      </c>
      <c r="N5" s="21">
        <v>4</v>
      </c>
      <c r="O5" s="21">
        <v>15</v>
      </c>
      <c r="P5" s="21">
        <v>7</v>
      </c>
      <c r="Q5" s="221">
        <f t="shared" ref="Q5:Q16" si="0">O5+P5</f>
        <v>22</v>
      </c>
      <c r="R5" s="225"/>
      <c r="S5" s="225"/>
    </row>
    <row r="6" spans="1:19" s="8" customFormat="1" ht="45" customHeight="1">
      <c r="A6" s="1">
        <v>3</v>
      </c>
      <c r="B6" s="42">
        <v>31503</v>
      </c>
      <c r="C6" s="43" t="s" ph="1">
        <v>1144</v>
      </c>
      <c r="D6" s="44" t="s">
        <v>176</v>
      </c>
      <c r="E6" s="45" t="s">
        <v>1145</v>
      </c>
      <c r="F6" s="43" t="s">
        <v>1146</v>
      </c>
      <c r="G6" s="43" t="s">
        <v>1147</v>
      </c>
      <c r="H6" s="43" t="s">
        <v>1148</v>
      </c>
      <c r="I6" s="205" t="s">
        <v>1149</v>
      </c>
      <c r="J6" s="205" t="s">
        <v>1150</v>
      </c>
      <c r="K6" s="17" t="s" ph="1">
        <v>1151</v>
      </c>
      <c r="L6" s="17" t="s" ph="1">
        <v>1152</v>
      </c>
      <c r="M6" s="17" t="s" ph="1">
        <v>1153</v>
      </c>
      <c r="N6" s="21">
        <v>12</v>
      </c>
      <c r="O6" s="21">
        <v>201</v>
      </c>
      <c r="P6" s="21">
        <v>190</v>
      </c>
      <c r="Q6" s="221">
        <f t="shared" si="0"/>
        <v>391</v>
      </c>
      <c r="R6" s="225"/>
      <c r="S6" s="225"/>
    </row>
    <row r="7" spans="1:19" s="8" customFormat="1" ht="45" customHeight="1">
      <c r="A7" s="1">
        <v>4</v>
      </c>
      <c r="B7" s="42">
        <v>31504</v>
      </c>
      <c r="C7" s="43" t="s" ph="1">
        <v>1144</v>
      </c>
      <c r="D7" s="44" t="s">
        <v>221</v>
      </c>
      <c r="E7" s="45" t="s">
        <v>1145</v>
      </c>
      <c r="F7" s="43" t="s">
        <v>1146</v>
      </c>
      <c r="G7" s="43" t="s">
        <v>1147</v>
      </c>
      <c r="H7" s="43" t="s">
        <v>1148</v>
      </c>
      <c r="I7" s="205" t="s">
        <v>1154</v>
      </c>
      <c r="J7" s="205" t="s">
        <v>1150</v>
      </c>
      <c r="K7" s="17" t="s" ph="1">
        <v>1155</v>
      </c>
      <c r="L7" s="17" t="s" ph="1">
        <v>1156</v>
      </c>
      <c r="M7" s="17" t="s" ph="1">
        <v>1157</v>
      </c>
      <c r="N7" s="21">
        <v>4</v>
      </c>
      <c r="O7" s="21">
        <v>19</v>
      </c>
      <c r="P7" s="21">
        <v>4</v>
      </c>
      <c r="Q7" s="221">
        <f t="shared" si="0"/>
        <v>23</v>
      </c>
      <c r="R7" s="225"/>
      <c r="S7" s="225"/>
    </row>
    <row r="8" spans="1:19" s="8" customFormat="1" ht="45" customHeight="1">
      <c r="A8" s="1">
        <v>5</v>
      </c>
      <c r="B8" s="42">
        <v>31505</v>
      </c>
      <c r="C8" s="43" t="s" ph="1">
        <v>1158</v>
      </c>
      <c r="D8" s="44" t="s">
        <v>176</v>
      </c>
      <c r="E8" s="45" t="s">
        <v>1159</v>
      </c>
      <c r="F8" s="43" t="s">
        <v>1160</v>
      </c>
      <c r="G8" s="43" t="s">
        <v>1161</v>
      </c>
      <c r="H8" s="43" t="s">
        <v>1162</v>
      </c>
      <c r="I8" s="205" t="s">
        <v>1163</v>
      </c>
      <c r="J8" s="205" t="s">
        <v>1164</v>
      </c>
      <c r="K8" s="17" t="s" ph="1">
        <v>1165</v>
      </c>
      <c r="L8" s="17" t="s" ph="1">
        <v>1166</v>
      </c>
      <c r="M8" s="17" t="s" ph="1">
        <v>1167</v>
      </c>
      <c r="N8" s="21">
        <v>9</v>
      </c>
      <c r="O8" s="21">
        <v>122</v>
      </c>
      <c r="P8" s="21">
        <v>189</v>
      </c>
      <c r="Q8" s="221">
        <f t="shared" si="0"/>
        <v>311</v>
      </c>
      <c r="R8" s="225"/>
      <c r="S8" s="225"/>
    </row>
    <row r="9" spans="1:19" s="8" customFormat="1" ht="45" customHeight="1">
      <c r="A9" s="1">
        <v>6</v>
      </c>
      <c r="B9" s="42">
        <v>31506</v>
      </c>
      <c r="C9" s="43" t="s" ph="1">
        <v>1158</v>
      </c>
      <c r="D9" s="44" t="s">
        <v>221</v>
      </c>
      <c r="E9" s="45" t="s">
        <v>1159</v>
      </c>
      <c r="F9" s="43" t="s">
        <v>1160</v>
      </c>
      <c r="G9" s="43" t="s">
        <v>1161</v>
      </c>
      <c r="H9" s="43" t="s">
        <v>1162</v>
      </c>
      <c r="I9" s="205" t="s">
        <v>1163</v>
      </c>
      <c r="J9" s="205" t="s">
        <v>1164</v>
      </c>
      <c r="K9" s="17" t="s" ph="1">
        <v>1165</v>
      </c>
      <c r="L9" s="17" t="s" ph="1">
        <v>1168</v>
      </c>
      <c r="M9" s="17" t="s" ph="1">
        <v>1169</v>
      </c>
      <c r="N9" s="21">
        <v>4</v>
      </c>
      <c r="O9" s="21">
        <v>21</v>
      </c>
      <c r="P9" s="21">
        <v>7</v>
      </c>
      <c r="Q9" s="221">
        <f t="shared" si="0"/>
        <v>28</v>
      </c>
      <c r="R9" s="225"/>
      <c r="S9" s="225"/>
    </row>
    <row r="10" spans="1:19" s="8" customFormat="1" ht="45" customHeight="1">
      <c r="A10" s="1">
        <v>7</v>
      </c>
      <c r="B10" s="42">
        <v>31508</v>
      </c>
      <c r="C10" s="43" t="s" ph="1">
        <v>1170</v>
      </c>
      <c r="D10" s="44" t="s">
        <v>176</v>
      </c>
      <c r="E10" s="45" t="s">
        <v>1171</v>
      </c>
      <c r="F10" s="43" t="s">
        <v>1172</v>
      </c>
      <c r="G10" s="43" t="s">
        <v>1173</v>
      </c>
      <c r="H10" s="43" t="s">
        <v>1174</v>
      </c>
      <c r="I10" s="205" t="s">
        <v>1175</v>
      </c>
      <c r="J10" s="205" t="s">
        <v>1176</v>
      </c>
      <c r="K10" s="17" t="s" ph="1">
        <v>1177</v>
      </c>
      <c r="L10" s="17" t="s" ph="1">
        <v>1178</v>
      </c>
      <c r="M10" s="17" t="s" ph="1">
        <v>1179</v>
      </c>
      <c r="N10" s="21">
        <v>12</v>
      </c>
      <c r="O10" s="21">
        <v>203</v>
      </c>
      <c r="P10" s="21">
        <v>176</v>
      </c>
      <c r="Q10" s="221">
        <f t="shared" si="0"/>
        <v>379</v>
      </c>
      <c r="R10" s="225"/>
      <c r="S10" s="225"/>
    </row>
    <row r="11" spans="1:19" s="8" customFormat="1" ht="45" customHeight="1">
      <c r="A11" s="1">
        <v>8</v>
      </c>
      <c r="B11" s="42">
        <v>31509</v>
      </c>
      <c r="C11" s="43" t="s" ph="1">
        <v>1170</v>
      </c>
      <c r="D11" s="44" t="s">
        <v>221</v>
      </c>
      <c r="E11" s="45" t="s">
        <v>1171</v>
      </c>
      <c r="F11" s="43" t="s">
        <v>1172</v>
      </c>
      <c r="G11" s="43" t="s">
        <v>1173</v>
      </c>
      <c r="H11" s="43" t="s">
        <v>1174</v>
      </c>
      <c r="I11" s="205" t="s">
        <v>1175</v>
      </c>
      <c r="J11" s="205" t="s">
        <v>1176</v>
      </c>
      <c r="K11" s="17" t="s" ph="1">
        <v>1180</v>
      </c>
      <c r="L11" s="17" t="s" ph="1">
        <v>1181</v>
      </c>
      <c r="M11" s="17" t="s" ph="1">
        <v>1182</v>
      </c>
      <c r="N11" s="21">
        <v>4</v>
      </c>
      <c r="O11" s="21">
        <v>35</v>
      </c>
      <c r="P11" s="21">
        <v>18</v>
      </c>
      <c r="Q11" s="221">
        <f>O11+P11</f>
        <v>53</v>
      </c>
      <c r="R11" s="225"/>
      <c r="S11" s="225"/>
    </row>
    <row r="12" spans="1:19" s="8" customFormat="1" ht="45" customHeight="1">
      <c r="A12" s="1">
        <v>9</v>
      </c>
      <c r="B12" s="42">
        <v>31510</v>
      </c>
      <c r="C12" s="43" t="s" ph="1">
        <v>1183</v>
      </c>
      <c r="D12" s="44" t="s">
        <v>176</v>
      </c>
      <c r="E12" s="45" t="s">
        <v>1184</v>
      </c>
      <c r="F12" s="43" t="s">
        <v>1185</v>
      </c>
      <c r="G12" s="43" t="s">
        <v>1186</v>
      </c>
      <c r="H12" s="43" t="s">
        <v>1187</v>
      </c>
      <c r="I12" s="205" t="s">
        <v>1188</v>
      </c>
      <c r="J12" s="205" t="s">
        <v>1189</v>
      </c>
      <c r="K12" s="17" t="s" ph="1">
        <v>1190</v>
      </c>
      <c r="L12" s="17" t="s" ph="1">
        <v>1191</v>
      </c>
      <c r="M12" s="17" t="s" ph="1">
        <v>1192</v>
      </c>
      <c r="N12" s="21">
        <v>3</v>
      </c>
      <c r="O12" s="21">
        <v>5</v>
      </c>
      <c r="P12" s="21">
        <v>3</v>
      </c>
      <c r="Q12" s="221">
        <f>O12+P12</f>
        <v>8</v>
      </c>
      <c r="R12" s="225"/>
      <c r="S12" s="225"/>
    </row>
    <row r="13" spans="1:19" s="8" customFormat="1" ht="45" customHeight="1">
      <c r="A13" s="1">
        <v>10</v>
      </c>
      <c r="B13" s="42">
        <v>31511</v>
      </c>
      <c r="C13" s="43" t="s" ph="1">
        <v>1193</v>
      </c>
      <c r="D13" s="44" t="s">
        <v>176</v>
      </c>
      <c r="E13" s="45" t="s">
        <v>1194</v>
      </c>
      <c r="F13" s="43" t="s">
        <v>1195</v>
      </c>
      <c r="G13" s="43" t="s">
        <v>1196</v>
      </c>
      <c r="H13" s="43" t="s">
        <v>1197</v>
      </c>
      <c r="I13" s="205" t="s">
        <v>1198</v>
      </c>
      <c r="J13" s="205" t="s">
        <v>1199</v>
      </c>
      <c r="K13" s="17" t="s" ph="1">
        <v>1200</v>
      </c>
      <c r="L13" s="17" t="s" ph="1">
        <v>1201</v>
      </c>
      <c r="M13" s="17" t="s" ph="1">
        <v>1202</v>
      </c>
      <c r="N13" s="21">
        <v>9</v>
      </c>
      <c r="O13" s="21">
        <v>147</v>
      </c>
      <c r="P13" s="21">
        <v>162</v>
      </c>
      <c r="Q13" s="221">
        <f t="shared" si="0"/>
        <v>309</v>
      </c>
      <c r="R13" s="225"/>
      <c r="S13" s="225"/>
    </row>
    <row r="14" spans="1:19" s="8" customFormat="1" ht="45" customHeight="1">
      <c r="A14" s="1">
        <v>11</v>
      </c>
      <c r="B14" s="42">
        <v>31512</v>
      </c>
      <c r="C14" s="43" t="s" ph="1">
        <v>1193</v>
      </c>
      <c r="D14" s="44" t="s">
        <v>221</v>
      </c>
      <c r="E14" s="45" t="s">
        <v>1194</v>
      </c>
      <c r="F14" s="43" t="s">
        <v>1195</v>
      </c>
      <c r="G14" s="43" t="s">
        <v>1196</v>
      </c>
      <c r="H14" s="43" t="s">
        <v>1197</v>
      </c>
      <c r="I14" s="205" t="s">
        <v>1203</v>
      </c>
      <c r="J14" s="205" t="s">
        <v>1199</v>
      </c>
      <c r="K14" s="17" t="s" ph="1">
        <v>1200</v>
      </c>
      <c r="L14" s="17" t="s" ph="1">
        <v>1204</v>
      </c>
      <c r="M14" s="17" t="s" ph="1">
        <v>1205</v>
      </c>
      <c r="N14" s="21">
        <v>3</v>
      </c>
      <c r="O14" s="21">
        <v>11</v>
      </c>
      <c r="P14" s="21">
        <v>14</v>
      </c>
      <c r="Q14" s="221">
        <f t="shared" si="0"/>
        <v>25</v>
      </c>
      <c r="R14" s="225"/>
      <c r="S14" s="225"/>
    </row>
    <row r="15" spans="1:19" s="8" customFormat="1" ht="45" customHeight="1">
      <c r="A15" s="1">
        <v>12</v>
      </c>
      <c r="B15" s="42">
        <v>31513</v>
      </c>
      <c r="C15" s="43" t="s" ph="1">
        <v>1206</v>
      </c>
      <c r="D15" s="44" t="s">
        <v>176</v>
      </c>
      <c r="E15" s="45" t="s">
        <v>1207</v>
      </c>
      <c r="F15" s="43" t="s">
        <v>1208</v>
      </c>
      <c r="G15" s="43" t="s">
        <v>1209</v>
      </c>
      <c r="H15" s="43" t="s">
        <v>1210</v>
      </c>
      <c r="I15" s="205" t="s">
        <v>1211</v>
      </c>
      <c r="J15" s="205" t="s">
        <v>1212</v>
      </c>
      <c r="K15" s="17" t="s" ph="1">
        <v>1213</v>
      </c>
      <c r="L15" s="17" t="s" ph="1">
        <v>1214</v>
      </c>
      <c r="M15" s="17" t="s" ph="1">
        <v>1215</v>
      </c>
      <c r="N15" s="21">
        <v>3</v>
      </c>
      <c r="O15" s="21">
        <v>7</v>
      </c>
      <c r="P15" s="21">
        <v>7</v>
      </c>
      <c r="Q15" s="221">
        <f t="shared" si="0"/>
        <v>14</v>
      </c>
      <c r="R15" s="225"/>
      <c r="S15" s="225"/>
    </row>
    <row r="16" spans="1:19" s="8" customFormat="1" ht="45" customHeight="1">
      <c r="A16" s="1">
        <v>13</v>
      </c>
      <c r="B16" s="42">
        <v>31514</v>
      </c>
      <c r="C16" s="43" t="s" ph="1">
        <v>1216</v>
      </c>
      <c r="D16" s="44" t="s">
        <v>176</v>
      </c>
      <c r="E16" s="45" t="s">
        <v>1217</v>
      </c>
      <c r="F16" s="43" t="s">
        <v>1218</v>
      </c>
      <c r="G16" s="43" t="s">
        <v>1219</v>
      </c>
      <c r="H16" s="43" t="s">
        <v>1220</v>
      </c>
      <c r="I16" s="205" t="s">
        <v>1221</v>
      </c>
      <c r="J16" s="205" t="s">
        <v>1222</v>
      </c>
      <c r="K16" s="17" t="s" ph="1">
        <v>1223</v>
      </c>
      <c r="L16" s="17" t="s" ph="1">
        <v>1224</v>
      </c>
      <c r="M16" s="17" t="s" ph="1">
        <v>1225</v>
      </c>
      <c r="N16" s="21">
        <v>3</v>
      </c>
      <c r="O16" s="21">
        <v>7</v>
      </c>
      <c r="P16" s="21">
        <v>0</v>
      </c>
      <c r="Q16" s="221">
        <f t="shared" si="0"/>
        <v>7</v>
      </c>
      <c r="R16" s="225"/>
      <c r="S16" s="225"/>
    </row>
    <row r="17" spans="1:19" s="8" customFormat="1" ht="45" customHeight="1">
      <c r="A17" s="1"/>
      <c r="B17" s="6"/>
      <c r="C17" s="6"/>
      <c r="D17" s="6"/>
      <c r="E17" s="7"/>
      <c r="F17" s="7"/>
      <c r="G17" s="7"/>
      <c r="H17" s="7"/>
      <c r="I17" s="225"/>
      <c r="J17" s="225"/>
      <c r="K17" s="225"/>
      <c r="L17" s="225"/>
      <c r="M17" s="17" t="s">
        <v>98</v>
      </c>
      <c r="N17" s="27">
        <f>SUM(N4:N16)</f>
        <v>82</v>
      </c>
      <c r="O17" s="27">
        <f>SUM(O4:O16)</f>
        <v>942</v>
      </c>
      <c r="P17" s="27">
        <f>SUM(P4:P16)</f>
        <v>1045</v>
      </c>
      <c r="Q17" s="27">
        <f>SUM(Q4:Q16)</f>
        <v>1987</v>
      </c>
      <c r="R17" s="225"/>
      <c r="S17" s="225"/>
    </row>
    <row r="18" spans="1:19" s="8" customFormat="1" ht="45" customHeight="1">
      <c r="A18" s="1"/>
      <c r="B18" s="6"/>
      <c r="C18" s="6"/>
      <c r="D18" s="6"/>
      <c r="E18" s="7"/>
      <c r="F18" s="7"/>
      <c r="G18" s="7"/>
      <c r="H18" s="7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1:19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</row>
    <row r="20" spans="1:19" ht="45.6" customHeight="1">
      <c r="A20" s="1"/>
      <c r="B20" s="23"/>
      <c r="C20" s="10" t="s">
        <v>3663</v>
      </c>
      <c r="D20" s="10" t="s">
        <v>3664</v>
      </c>
      <c r="E20" s="10" t="s">
        <v>3665</v>
      </c>
      <c r="F20" s="10" t="s">
        <v>3666</v>
      </c>
      <c r="G20" s="10" t="s">
        <v>3667</v>
      </c>
      <c r="H20" s="28">
        <f>J23</f>
        <v>13</v>
      </c>
      <c r="I20" s="12" t="s">
        <v>3668</v>
      </c>
      <c r="J20" s="29">
        <f>COUNTIF($D$4:$D$17,"全")</f>
        <v>8</v>
      </c>
      <c r="K20" s="6"/>
      <c r="L20" s="6"/>
      <c r="M20" s="110" ph="1"/>
    </row>
    <row r="21" spans="1:19" ht="45.6" customHeight="1">
      <c r="A21" s="1"/>
      <c r="B21" s="10" t="s">
        <v>176</v>
      </c>
      <c r="C21" s="30">
        <f>SUMIF($D$4:$D$17,$B21,N$4:N$17)</f>
        <v>63</v>
      </c>
      <c r="D21" s="30">
        <f>SUMIF($D$4:$D$17,$B21,O$4:O$17)</f>
        <v>841</v>
      </c>
      <c r="E21" s="30">
        <f>SUMIF($D$4:$D$17,$B21,P$4:P$17)</f>
        <v>995</v>
      </c>
      <c r="F21" s="28">
        <f>D21+E21</f>
        <v>1836</v>
      </c>
      <c r="G21" s="10" t="s">
        <v>3669</v>
      </c>
      <c r="H21" s="28">
        <f>Q17</f>
        <v>1987</v>
      </c>
      <c r="I21" s="12" t="s">
        <v>3670</v>
      </c>
      <c r="J21" s="29">
        <f>COUNTIF($D$4:$D$17,"定")</f>
        <v>5</v>
      </c>
      <c r="K21" s="6"/>
      <c r="L21" s="6"/>
    </row>
    <row r="22" spans="1:19" ht="45.6" customHeight="1">
      <c r="A22" s="1"/>
      <c r="B22" s="10" t="s">
        <v>221</v>
      </c>
      <c r="C22" s="30">
        <f t="shared" ref="C22:E23" si="1">SUMIF($D$4:$D$17,$B22,N$4:N$17)</f>
        <v>19</v>
      </c>
      <c r="D22" s="30">
        <f t="shared" si="1"/>
        <v>101</v>
      </c>
      <c r="E22" s="30">
        <f t="shared" si="1"/>
        <v>50</v>
      </c>
      <c r="F22" s="28">
        <f t="shared" ref="F22:F23" si="2">D22+E22</f>
        <v>151</v>
      </c>
      <c r="G22" s="10" t="s">
        <v>3663</v>
      </c>
      <c r="H22" s="28">
        <f>N18</f>
        <v>0</v>
      </c>
      <c r="I22" s="12" t="s">
        <v>3671</v>
      </c>
      <c r="J22" s="29">
        <f>COUNTIF($D$4:$D$17,"分")</f>
        <v>0</v>
      </c>
      <c r="K22" s="6"/>
      <c r="L22" s="6"/>
    </row>
    <row r="23" spans="1:19" ht="45.6" customHeight="1">
      <c r="A23" s="1"/>
      <c r="B23" s="10" t="s">
        <v>2964</v>
      </c>
      <c r="C23" s="30">
        <f t="shared" si="1"/>
        <v>0</v>
      </c>
      <c r="D23" s="30">
        <f t="shared" si="1"/>
        <v>0</v>
      </c>
      <c r="E23" s="30">
        <f t="shared" si="1"/>
        <v>0</v>
      </c>
      <c r="F23" s="28">
        <f t="shared" si="2"/>
        <v>0</v>
      </c>
      <c r="G23" s="4"/>
      <c r="H23" s="31"/>
      <c r="I23" s="12" t="s">
        <v>3672</v>
      </c>
      <c r="J23" s="32">
        <f>SUM(J20:J22)</f>
        <v>13</v>
      </c>
      <c r="K23" s="6"/>
      <c r="L23" s="6"/>
    </row>
    <row r="24" spans="1:19" ht="45.6" customHeight="1">
      <c r="A24" s="1"/>
      <c r="B24" s="10" t="s">
        <v>3666</v>
      </c>
      <c r="C24" s="30">
        <f>SUM(C21:C23)</f>
        <v>82</v>
      </c>
      <c r="D24" s="30">
        <f t="shared" ref="D24:E24" si="3">SUM(D21:D23)</f>
        <v>942</v>
      </c>
      <c r="E24" s="30">
        <f t="shared" si="3"/>
        <v>1045</v>
      </c>
      <c r="F24" s="28">
        <f>SUM(F21:F23)</f>
        <v>1987</v>
      </c>
      <c r="G24" s="4"/>
      <c r="H24" s="4"/>
      <c r="I24" s="5"/>
      <c r="J24" s="5"/>
      <c r="K24" s="6"/>
      <c r="L24" s="6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C00000"/>
    <pageSetUpPr fitToPage="1"/>
  </sheetPr>
  <dimension ref="A2:T20"/>
  <sheetViews>
    <sheetView topLeftCell="A3" zoomScale="60" zoomScaleNormal="60" workbookViewId="0">
      <selection activeCell="H17" sqref="H17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0" width="8.75" style="110"/>
    <col min="21" max="16384" width="8.75" style="38"/>
  </cols>
  <sheetData>
    <row r="2" spans="1:20" s="8" customFormat="1" ht="45" customHeight="1">
      <c r="A2" s="1"/>
      <c r="B2" s="268" t="s">
        <v>1226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</row>
    <row r="3" spans="1:20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</row>
    <row r="4" spans="1:20" s="8" customFormat="1" ht="45" customHeight="1">
      <c r="A4" s="1">
        <v>1</v>
      </c>
      <c r="B4" s="14">
        <v>31601</v>
      </c>
      <c r="C4" s="15" t="s" ph="1">
        <v>3469</v>
      </c>
      <c r="D4" s="10" t="s">
        <v>176</v>
      </c>
      <c r="E4" s="17" t="s">
        <v>1227</v>
      </c>
      <c r="F4" s="39" t="s">
        <v>1228</v>
      </c>
      <c r="G4" s="23" t="s">
        <v>1229</v>
      </c>
      <c r="H4" s="23" t="s">
        <v>1230</v>
      </c>
      <c r="I4" s="207" t="s">
        <v>1231</v>
      </c>
      <c r="J4" s="222" t="s">
        <v>1232</v>
      </c>
      <c r="K4" s="17" t="s" ph="1">
        <v>1233</v>
      </c>
      <c r="L4" s="17" t="s" ph="1">
        <v>1234</v>
      </c>
      <c r="M4" s="17" t="s" ph="1">
        <v>1235</v>
      </c>
      <c r="N4" s="21">
        <v>12</v>
      </c>
      <c r="O4" s="21">
        <v>187</v>
      </c>
      <c r="P4" s="21">
        <v>262</v>
      </c>
      <c r="Q4" s="221">
        <v>449</v>
      </c>
      <c r="R4" s="225"/>
      <c r="S4" s="225"/>
      <c r="T4" s="225"/>
    </row>
    <row r="5" spans="1:20" s="8" customFormat="1" ht="45" customHeight="1">
      <c r="A5" s="1">
        <v>2</v>
      </c>
      <c r="B5" s="14">
        <v>31602</v>
      </c>
      <c r="C5" s="23" t="s" ph="1">
        <v>3471</v>
      </c>
      <c r="D5" s="10" t="s">
        <v>176</v>
      </c>
      <c r="E5" s="17" t="s">
        <v>1236</v>
      </c>
      <c r="F5" s="23" t="s">
        <v>1237</v>
      </c>
      <c r="G5" s="23" t="s">
        <v>1238</v>
      </c>
      <c r="H5" s="23" t="s">
        <v>1239</v>
      </c>
      <c r="I5" s="219" t="s">
        <v>1240</v>
      </c>
      <c r="J5" s="233" t="s">
        <v>1241</v>
      </c>
      <c r="K5" s="17" t="s" ph="1">
        <v>1242</v>
      </c>
      <c r="L5" s="17" t="s" ph="1">
        <v>1243</v>
      </c>
      <c r="M5" s="17" t="s" ph="1">
        <v>1244</v>
      </c>
      <c r="N5" s="21">
        <v>15</v>
      </c>
      <c r="O5" s="21">
        <v>254</v>
      </c>
      <c r="P5" s="21">
        <v>292</v>
      </c>
      <c r="Q5" s="221">
        <f>O5+P5</f>
        <v>546</v>
      </c>
      <c r="R5" s="225"/>
      <c r="S5" s="225"/>
      <c r="T5" s="225"/>
    </row>
    <row r="6" spans="1:20" s="8" customFormat="1" ht="45" customHeight="1">
      <c r="A6" s="1">
        <v>3</v>
      </c>
      <c r="B6" s="24">
        <v>31603</v>
      </c>
      <c r="C6" s="23" t="s" ph="1">
        <v>3470</v>
      </c>
      <c r="D6" s="10" t="s">
        <v>176</v>
      </c>
      <c r="E6" s="17" t="s">
        <v>1246</v>
      </c>
      <c r="F6" s="23" t="s">
        <v>1247</v>
      </c>
      <c r="G6" s="23" t="s">
        <v>1248</v>
      </c>
      <c r="H6" s="23" t="s">
        <v>1249</v>
      </c>
      <c r="I6" s="219" t="s">
        <v>1250</v>
      </c>
      <c r="J6" s="233" t="s">
        <v>1251</v>
      </c>
      <c r="K6" s="17" t="s" ph="1">
        <v>1252</v>
      </c>
      <c r="L6" s="17" t="s" ph="1">
        <v>1253</v>
      </c>
      <c r="M6" s="17" t="s" ph="1">
        <v>1254</v>
      </c>
      <c r="N6" s="21">
        <v>9</v>
      </c>
      <c r="O6" s="21">
        <v>123</v>
      </c>
      <c r="P6" s="21">
        <v>140</v>
      </c>
      <c r="Q6" s="221">
        <f t="shared" ref="Q6:Q8" si="0">O6+P6</f>
        <v>263</v>
      </c>
      <c r="R6" s="225"/>
      <c r="S6" s="225"/>
      <c r="T6" s="225"/>
    </row>
    <row r="7" spans="1:20" s="8" customFormat="1" ht="45" customHeight="1">
      <c r="A7" s="1">
        <v>4</v>
      </c>
      <c r="B7" s="24">
        <v>31604</v>
      </c>
      <c r="C7" s="23" t="s" ph="1">
        <v>1255</v>
      </c>
      <c r="D7" s="10" t="s">
        <v>176</v>
      </c>
      <c r="E7" s="17" t="s">
        <v>1256</v>
      </c>
      <c r="F7" s="23" t="s">
        <v>1257</v>
      </c>
      <c r="G7" s="23" t="s">
        <v>1258</v>
      </c>
      <c r="H7" s="23" t="s">
        <v>1259</v>
      </c>
      <c r="I7" s="219" t="s">
        <v>1260</v>
      </c>
      <c r="J7" s="233" t="s">
        <v>1261</v>
      </c>
      <c r="K7" s="17" t="s" ph="1">
        <v>1262</v>
      </c>
      <c r="L7" s="17" t="s" ph="1">
        <v>1263</v>
      </c>
      <c r="M7" s="17" t="s" ph="1">
        <v>1264</v>
      </c>
      <c r="N7" s="21">
        <v>9</v>
      </c>
      <c r="O7" s="21">
        <v>111</v>
      </c>
      <c r="P7" s="21">
        <v>238</v>
      </c>
      <c r="Q7" s="221">
        <f t="shared" si="0"/>
        <v>349</v>
      </c>
      <c r="R7" s="225"/>
      <c r="S7" s="225"/>
      <c r="T7" s="225"/>
    </row>
    <row r="8" spans="1:20" s="8" customFormat="1" ht="45" customHeight="1">
      <c r="A8" s="1">
        <v>5</v>
      </c>
      <c r="B8" s="14">
        <v>31605</v>
      </c>
      <c r="C8" s="23" t="s" ph="1">
        <v>3468</v>
      </c>
      <c r="D8" s="10" t="s">
        <v>176</v>
      </c>
      <c r="E8" s="17" t="s">
        <v>1265</v>
      </c>
      <c r="F8" s="23" t="s">
        <v>1266</v>
      </c>
      <c r="G8" s="23" t="s">
        <v>1267</v>
      </c>
      <c r="H8" s="23" t="s">
        <v>1268</v>
      </c>
      <c r="I8" s="207" t="s">
        <v>1269</v>
      </c>
      <c r="J8" s="233" t="s">
        <v>1270</v>
      </c>
      <c r="K8" s="17" t="s" ph="1">
        <v>3472</v>
      </c>
      <c r="L8" s="17" t="s" ph="1">
        <v>1271</v>
      </c>
      <c r="M8" s="17" t="s" ph="1">
        <v>1272</v>
      </c>
      <c r="N8" s="21">
        <v>3</v>
      </c>
      <c r="O8" s="21">
        <v>55</v>
      </c>
      <c r="P8" s="21">
        <v>34</v>
      </c>
      <c r="Q8" s="221">
        <f t="shared" si="0"/>
        <v>89</v>
      </c>
      <c r="R8" s="225"/>
      <c r="S8" s="225"/>
      <c r="T8" s="225"/>
    </row>
    <row r="9" spans="1:20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7" t="s">
        <v>98</v>
      </c>
      <c r="N9" s="27">
        <f>SUM(N4:N8)</f>
        <v>48</v>
      </c>
      <c r="O9" s="27">
        <f>SUM(O4:O8)</f>
        <v>730</v>
      </c>
      <c r="P9" s="27">
        <f>SUM(P4:P8)</f>
        <v>966</v>
      </c>
      <c r="Q9" s="27">
        <f>SUM(Q4:Q8)</f>
        <v>1696</v>
      </c>
      <c r="R9" s="225"/>
      <c r="S9" s="225"/>
      <c r="T9" s="225"/>
    </row>
    <row r="10" spans="1:20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  <c r="R10" s="225"/>
      <c r="S10" s="225"/>
      <c r="T10" s="225"/>
    </row>
    <row r="11" spans="1:20" s="8" customFormat="1" ht="45" customHeight="1">
      <c r="A11" s="1"/>
      <c r="B11" s="23"/>
      <c r="C11" s="10" t="s">
        <v>3663</v>
      </c>
      <c r="D11" s="10" t="s">
        <v>3664</v>
      </c>
      <c r="E11" s="10" t="s">
        <v>3665</v>
      </c>
      <c r="F11" s="10" t="s">
        <v>3666</v>
      </c>
      <c r="G11" s="10" t="s">
        <v>3667</v>
      </c>
      <c r="H11" s="28">
        <f>J14</f>
        <v>5</v>
      </c>
      <c r="I11" s="12" t="s">
        <v>3668</v>
      </c>
      <c r="J11" s="29">
        <f>COUNTIF($D$4:$D$14,"全")</f>
        <v>5</v>
      </c>
      <c r="K11" s="6"/>
      <c r="L11" s="6"/>
      <c r="M11" s="6"/>
      <c r="N11" s="7"/>
      <c r="O11" s="7"/>
      <c r="P11" s="7"/>
      <c r="Q11" s="7"/>
      <c r="R11" s="225"/>
      <c r="S11" s="225"/>
      <c r="T11" s="225"/>
    </row>
    <row r="12" spans="1:20" s="8" customFormat="1" ht="45" customHeight="1">
      <c r="A12" s="1"/>
      <c r="B12" s="10" t="s">
        <v>176</v>
      </c>
      <c r="C12" s="30">
        <f t="shared" ref="C12:E14" si="1">SUMIF($D$4:$D$8,$B12,N$4:N$8)</f>
        <v>48</v>
      </c>
      <c r="D12" s="30">
        <f t="shared" si="1"/>
        <v>730</v>
      </c>
      <c r="E12" s="30">
        <f t="shared" si="1"/>
        <v>966</v>
      </c>
      <c r="F12" s="28">
        <f>D12+E12</f>
        <v>1696</v>
      </c>
      <c r="G12" s="10" t="s">
        <v>3669</v>
      </c>
      <c r="H12" s="28">
        <f>Q9</f>
        <v>1696</v>
      </c>
      <c r="I12" s="12" t="s">
        <v>3670</v>
      </c>
      <c r="J12" s="29">
        <f>COUNTIF($D$4:$D$14,"定")</f>
        <v>0</v>
      </c>
      <c r="K12" s="6"/>
      <c r="L12" s="6"/>
      <c r="M12" s="6"/>
      <c r="N12" s="7"/>
      <c r="O12" s="7"/>
      <c r="P12" s="7"/>
      <c r="Q12" s="7"/>
      <c r="R12" s="225"/>
      <c r="S12" s="225"/>
      <c r="T12" s="225"/>
    </row>
    <row r="13" spans="1:20" s="8" customFormat="1" ht="45" customHeight="1">
      <c r="A13" s="1"/>
      <c r="B13" s="10" t="s">
        <v>221</v>
      </c>
      <c r="C13" s="30">
        <f t="shared" si="1"/>
        <v>0</v>
      </c>
      <c r="D13" s="30">
        <f t="shared" si="1"/>
        <v>0</v>
      </c>
      <c r="E13" s="30">
        <f t="shared" si="1"/>
        <v>0</v>
      </c>
      <c r="F13" s="28">
        <f t="shared" ref="F13:F14" si="2">D13+E13</f>
        <v>0</v>
      </c>
      <c r="G13" s="10" t="s">
        <v>3663</v>
      </c>
      <c r="H13" s="28">
        <f>N9</f>
        <v>48</v>
      </c>
      <c r="I13" s="12" t="s">
        <v>3671</v>
      </c>
      <c r="J13" s="29">
        <f>COUNTIF($D$4:$D$14,"分")</f>
        <v>0</v>
      </c>
      <c r="K13" s="6"/>
      <c r="L13" s="6"/>
      <c r="M13" s="6"/>
      <c r="N13" s="7"/>
      <c r="O13" s="7"/>
      <c r="P13" s="7"/>
      <c r="Q13" s="7"/>
      <c r="R13" s="225"/>
      <c r="S13" s="225"/>
      <c r="T13" s="225"/>
    </row>
    <row r="14" spans="1:20" s="8" customFormat="1" ht="45" customHeight="1">
      <c r="A14" s="1"/>
      <c r="B14" s="10" t="s">
        <v>2964</v>
      </c>
      <c r="C14" s="30">
        <f t="shared" si="1"/>
        <v>0</v>
      </c>
      <c r="D14" s="30">
        <f t="shared" si="1"/>
        <v>0</v>
      </c>
      <c r="E14" s="30">
        <f t="shared" si="1"/>
        <v>0</v>
      </c>
      <c r="F14" s="28">
        <f t="shared" si="2"/>
        <v>0</v>
      </c>
      <c r="G14" s="4"/>
      <c r="H14" s="31"/>
      <c r="I14" s="12" t="s">
        <v>3672</v>
      </c>
      <c r="J14" s="32">
        <f>SUM(J11:J13)</f>
        <v>5</v>
      </c>
      <c r="K14" s="6"/>
      <c r="L14" s="6"/>
      <c r="M14" s="6"/>
      <c r="N14" s="7"/>
      <c r="O14" s="7"/>
      <c r="P14" s="7"/>
      <c r="Q14" s="7"/>
      <c r="R14" s="225"/>
      <c r="S14" s="225"/>
      <c r="T14" s="225"/>
    </row>
    <row r="15" spans="1:20" s="8" customFormat="1" ht="45" customHeight="1">
      <c r="A15" s="1"/>
      <c r="B15" s="10" t="s">
        <v>3666</v>
      </c>
      <c r="C15" s="30">
        <f>SUM(C12:C14)</f>
        <v>48</v>
      </c>
      <c r="D15" s="30">
        <f t="shared" ref="D15:E15" si="3">SUM(D12:D14)</f>
        <v>730</v>
      </c>
      <c r="E15" s="30">
        <f t="shared" si="3"/>
        <v>966</v>
      </c>
      <c r="F15" s="28">
        <f>SUM(F12:F14)</f>
        <v>1696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225"/>
      <c r="S15" s="225"/>
      <c r="T15" s="225"/>
    </row>
    <row r="16" spans="1:20" s="8" customFormat="1" ht="45" customHeight="1">
      <c r="A16" s="226"/>
      <c r="B16" s="225"/>
      <c r="C16" s="225" ph="1"/>
      <c r="D16" s="225"/>
      <c r="E16" s="227"/>
      <c r="F16" s="225"/>
      <c r="G16" s="225"/>
      <c r="H16" s="225"/>
      <c r="I16" s="5"/>
      <c r="J16" s="5"/>
      <c r="K16" s="228" ph="1"/>
      <c r="L16" s="228" ph="1"/>
      <c r="M16" s="228" ph="1"/>
      <c r="N16" s="229"/>
      <c r="O16" s="229"/>
      <c r="P16" s="229"/>
      <c r="Q16" s="229"/>
      <c r="R16" s="225"/>
      <c r="S16" s="225"/>
      <c r="T16" s="225"/>
    </row>
    <row r="17" spans="3:13" ht="22.5">
      <c r="K17" s="110" ph="1"/>
      <c r="L17" s="110" ph="1"/>
      <c r="M17" s="110" ph="1"/>
    </row>
    <row r="20" spans="3:13" ht="22.5">
      <c r="C20" s="110" ph="1"/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C00000"/>
    <pageSetUpPr fitToPage="1"/>
  </sheetPr>
  <dimension ref="A2:Q20"/>
  <sheetViews>
    <sheetView zoomScale="60" zoomScaleNormal="60" workbookViewId="0">
      <selection activeCell="M12" sqref="M12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16384" width="8.75" style="38"/>
  </cols>
  <sheetData>
    <row r="2" spans="1:17" s="8" customFormat="1" ht="45" customHeight="1">
      <c r="A2" s="1"/>
      <c r="B2" s="268" t="s">
        <v>1273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31701</v>
      </c>
      <c r="C4" s="39" t="s" ph="1">
        <v>3473</v>
      </c>
      <c r="D4" s="10" t="s">
        <v>29</v>
      </c>
      <c r="E4" s="17" t="s">
        <v>1274</v>
      </c>
      <c r="F4" s="39" t="s">
        <v>1275</v>
      </c>
      <c r="G4" s="23" t="s">
        <v>1276</v>
      </c>
      <c r="H4" s="23" t="s">
        <v>1277</v>
      </c>
      <c r="I4" s="222" t="s">
        <v>1278</v>
      </c>
      <c r="J4" s="204"/>
      <c r="K4" s="17" t="s" ph="1">
        <v>3739</v>
      </c>
      <c r="L4" s="17" t="s" ph="1">
        <v>3742</v>
      </c>
      <c r="M4" s="17" t="s" ph="1">
        <v>3745</v>
      </c>
      <c r="N4" s="21">
        <v>6</v>
      </c>
      <c r="O4" s="21">
        <v>10</v>
      </c>
      <c r="P4" s="21">
        <v>10</v>
      </c>
      <c r="Q4" s="221">
        <f>O4+P4</f>
        <v>20</v>
      </c>
    </row>
    <row r="5" spans="1:17" s="8" customFormat="1" ht="45" customHeight="1">
      <c r="A5" s="1">
        <v>2</v>
      </c>
      <c r="B5" s="14">
        <v>31703</v>
      </c>
      <c r="C5" s="23" t="s" ph="1">
        <v>3474</v>
      </c>
      <c r="D5" s="10" t="s">
        <v>29</v>
      </c>
      <c r="E5" s="17" t="s">
        <v>1279</v>
      </c>
      <c r="F5" s="23" t="s">
        <v>1280</v>
      </c>
      <c r="G5" s="23" t="s">
        <v>1281</v>
      </c>
      <c r="H5" s="23" t="s">
        <v>1282</v>
      </c>
      <c r="I5" s="219" t="s">
        <v>1283</v>
      </c>
      <c r="J5" s="41"/>
      <c r="K5" s="17" t="s" ph="1">
        <v>3740</v>
      </c>
      <c r="L5" s="17" t="s" ph="1">
        <v>3743</v>
      </c>
      <c r="M5" s="17" t="s" ph="1">
        <v>3746</v>
      </c>
      <c r="N5" s="21">
        <v>15</v>
      </c>
      <c r="O5" s="21">
        <v>229</v>
      </c>
      <c r="P5" s="21">
        <v>173</v>
      </c>
      <c r="Q5" s="221">
        <f>O5+P5</f>
        <v>402</v>
      </c>
    </row>
    <row r="6" spans="1:17" s="8" customFormat="1" ht="45" customHeight="1">
      <c r="A6" s="1">
        <v>3</v>
      </c>
      <c r="B6" s="24">
        <v>31704</v>
      </c>
      <c r="C6" s="23" t="s" ph="1">
        <v>3475</v>
      </c>
      <c r="D6" s="10" t="s">
        <v>29</v>
      </c>
      <c r="E6" s="17" t="s">
        <v>1284</v>
      </c>
      <c r="F6" s="23" t="s">
        <v>1285</v>
      </c>
      <c r="G6" s="23" t="s">
        <v>1286</v>
      </c>
      <c r="H6" s="23" t="s">
        <v>1287</v>
      </c>
      <c r="I6" s="219" t="s">
        <v>1288</v>
      </c>
      <c r="J6" s="41"/>
      <c r="K6" s="17" t="s" ph="1">
        <v>3741</v>
      </c>
      <c r="L6" s="17" t="s" ph="1">
        <v>3744</v>
      </c>
      <c r="M6" s="17" t="s" ph="1">
        <v>3747</v>
      </c>
      <c r="N6" s="21">
        <v>9</v>
      </c>
      <c r="O6" s="21">
        <v>109</v>
      </c>
      <c r="P6" s="21">
        <v>76</v>
      </c>
      <c r="Q6" s="221">
        <f t="shared" ref="Q6:Q11" si="0">O6+P6</f>
        <v>185</v>
      </c>
    </row>
    <row r="7" spans="1:17" s="8" customFormat="1" ht="45" hidden="1" customHeight="1">
      <c r="A7" s="1">
        <v>4</v>
      </c>
      <c r="B7" s="24" t="s">
        <v>351</v>
      </c>
      <c r="C7" s="23" t="s" ph="1">
        <v>352</v>
      </c>
      <c r="D7" s="10"/>
      <c r="E7" s="17"/>
      <c r="F7" s="23"/>
      <c r="G7" s="23"/>
      <c r="H7" s="23"/>
      <c r="I7" s="40"/>
      <c r="J7" s="41"/>
      <c r="K7" s="17" ph="1"/>
      <c r="L7" s="17" ph="1"/>
      <c r="M7" s="17" ph="1"/>
      <c r="N7" s="21"/>
      <c r="O7" s="21"/>
      <c r="P7" s="21"/>
      <c r="Q7" s="221">
        <f t="shared" si="0"/>
        <v>0</v>
      </c>
    </row>
    <row r="8" spans="1:17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40"/>
      <c r="J8" s="41"/>
      <c r="K8" s="17" ph="1"/>
      <c r="L8" s="17" ph="1"/>
      <c r="M8" s="17" ph="1"/>
      <c r="N8" s="21"/>
      <c r="O8" s="21"/>
      <c r="P8" s="21"/>
      <c r="Q8" s="221">
        <f t="shared" si="0"/>
        <v>0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1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1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1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30</v>
      </c>
      <c r="O12" s="27">
        <f>SUM(O4:O11)</f>
        <v>348</v>
      </c>
      <c r="P12" s="27">
        <f>SUM(P4:P11)</f>
        <v>259</v>
      </c>
      <c r="Q12" s="27">
        <f>SUM(Q4:Q11)</f>
        <v>607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3</v>
      </c>
      <c r="I14" s="12" t="s">
        <v>3668</v>
      </c>
      <c r="J14" s="29">
        <f>COUNTIF($D$4:$D$6,"全")</f>
        <v>3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176</v>
      </c>
      <c r="C15" s="30">
        <f t="shared" ref="C15:E17" si="1">SUMIF($D$4:$D$8,$B15,N$4:N$8)</f>
        <v>30</v>
      </c>
      <c r="D15" s="30">
        <f t="shared" si="1"/>
        <v>348</v>
      </c>
      <c r="E15" s="30">
        <f t="shared" si="1"/>
        <v>259</v>
      </c>
      <c r="F15" s="28">
        <f>D15+E15</f>
        <v>607</v>
      </c>
      <c r="G15" s="10" t="s">
        <v>3669</v>
      </c>
      <c r="H15" s="28">
        <f>Q12</f>
        <v>607</v>
      </c>
      <c r="I15" s="12" t="s">
        <v>3670</v>
      </c>
      <c r="J15" s="29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221</v>
      </c>
      <c r="C16" s="30">
        <f t="shared" si="1"/>
        <v>0</v>
      </c>
      <c r="D16" s="30">
        <f t="shared" si="1"/>
        <v>0</v>
      </c>
      <c r="E16" s="30">
        <f t="shared" si="1"/>
        <v>0</v>
      </c>
      <c r="F16" s="28">
        <f t="shared" ref="F16:F17" si="2">D16+E16</f>
        <v>0</v>
      </c>
      <c r="G16" s="10" t="s">
        <v>3663</v>
      </c>
      <c r="H16" s="28">
        <f>N12</f>
        <v>30</v>
      </c>
      <c r="I16" s="12" t="s">
        <v>3671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2964</v>
      </c>
      <c r="C17" s="30">
        <f t="shared" si="1"/>
        <v>0</v>
      </c>
      <c r="D17" s="30">
        <f t="shared" si="1"/>
        <v>0</v>
      </c>
      <c r="E17" s="30">
        <f t="shared" si="1"/>
        <v>0</v>
      </c>
      <c r="F17" s="28">
        <f t="shared" si="2"/>
        <v>0</v>
      </c>
      <c r="G17" s="4"/>
      <c r="H17" s="31"/>
      <c r="I17" s="12" t="s">
        <v>3672</v>
      </c>
      <c r="J17" s="32">
        <f>SUM(J14:J16)</f>
        <v>3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3666</v>
      </c>
      <c r="C18" s="30">
        <f>SUM(C15:C17)</f>
        <v>30</v>
      </c>
      <c r="D18" s="30">
        <f t="shared" ref="D18:E18" si="3">SUM(D15:D17)</f>
        <v>348</v>
      </c>
      <c r="E18" s="30">
        <f t="shared" si="3"/>
        <v>259</v>
      </c>
      <c r="F18" s="28">
        <f>SUM(F15:F17)</f>
        <v>607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</row>
    <row r="20" spans="1:17" ht="22.5"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C00000"/>
    <pageSetUpPr fitToPage="1"/>
  </sheetPr>
  <dimension ref="A2:U23"/>
  <sheetViews>
    <sheetView topLeftCell="A9" zoomScale="60" zoomScaleNormal="60" workbookViewId="0">
      <selection activeCell="J18" sqref="J18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1" width="8.75" style="110"/>
    <col min="22" max="16384" width="8.75" style="38"/>
  </cols>
  <sheetData>
    <row r="2" spans="1:21" s="8" customFormat="1" ht="45" customHeight="1">
      <c r="A2" s="1"/>
      <c r="B2" s="268" t="s">
        <v>1289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  <c r="U2" s="225"/>
    </row>
    <row r="3" spans="1:21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  <c r="U3" s="225"/>
    </row>
    <row r="4" spans="1:21" s="8" customFormat="1" ht="45" customHeight="1">
      <c r="A4" s="1">
        <v>1</v>
      </c>
      <c r="B4" s="14">
        <v>31801</v>
      </c>
      <c r="C4" s="15" t="s" ph="1">
        <v>1290</v>
      </c>
      <c r="D4" s="10" t="s">
        <v>1291</v>
      </c>
      <c r="E4" s="17" t="s">
        <v>1292</v>
      </c>
      <c r="F4" s="39" t="s">
        <v>1293</v>
      </c>
      <c r="G4" s="23" t="s">
        <v>1294</v>
      </c>
      <c r="H4" s="23" t="s">
        <v>1295</v>
      </c>
      <c r="I4" s="207" t="s">
        <v>1296</v>
      </c>
      <c r="J4" s="207" t="s">
        <v>1297</v>
      </c>
      <c r="K4" s="17" t="s" ph="1">
        <v>1298</v>
      </c>
      <c r="L4" s="17" t="s" ph="1">
        <v>1299</v>
      </c>
      <c r="M4" s="17" t="s" ph="1">
        <v>1300</v>
      </c>
      <c r="N4" s="21">
        <v>3</v>
      </c>
      <c r="O4" s="21">
        <v>43</v>
      </c>
      <c r="P4" s="21">
        <v>14</v>
      </c>
      <c r="Q4" s="221">
        <f>O4+P4</f>
        <v>57</v>
      </c>
      <c r="R4" s="225"/>
      <c r="S4" s="225"/>
      <c r="T4" s="225"/>
      <c r="U4" s="225"/>
    </row>
    <row r="5" spans="1:21" s="8" customFormat="1" ht="45" customHeight="1">
      <c r="A5" s="1">
        <v>2</v>
      </c>
      <c r="B5" s="14">
        <v>31802</v>
      </c>
      <c r="C5" s="23" t="s" ph="1">
        <v>1301</v>
      </c>
      <c r="D5" s="10" t="s">
        <v>176</v>
      </c>
      <c r="E5" s="17" t="s">
        <v>1302</v>
      </c>
      <c r="F5" s="23" t="s">
        <v>1303</v>
      </c>
      <c r="G5" s="23" t="s">
        <v>1304</v>
      </c>
      <c r="H5" s="23" t="s">
        <v>1305</v>
      </c>
      <c r="I5" s="207" t="s">
        <v>1306</v>
      </c>
      <c r="J5" s="207" t="s">
        <v>1307</v>
      </c>
      <c r="K5" s="17" t="s" ph="1">
        <v>1308</v>
      </c>
      <c r="L5" s="17" t="s" ph="1">
        <v>1309</v>
      </c>
      <c r="M5" s="17" t="s" ph="1">
        <v>1310</v>
      </c>
      <c r="N5" s="21">
        <v>15</v>
      </c>
      <c r="O5" s="21">
        <v>194</v>
      </c>
      <c r="P5" s="21">
        <v>398</v>
      </c>
      <c r="Q5" s="221">
        <f>O5+P5</f>
        <v>592</v>
      </c>
      <c r="R5" s="225"/>
      <c r="S5" s="225"/>
      <c r="T5" s="225"/>
      <c r="U5" s="225"/>
    </row>
    <row r="6" spans="1:21" s="8" customFormat="1" ht="45" customHeight="1">
      <c r="A6" s="1">
        <v>3</v>
      </c>
      <c r="B6" s="24">
        <v>31803</v>
      </c>
      <c r="C6" s="23" t="s" ph="1">
        <v>1311</v>
      </c>
      <c r="D6" s="10" t="s">
        <v>176</v>
      </c>
      <c r="E6" s="17" t="s">
        <v>1312</v>
      </c>
      <c r="F6" s="23" t="s">
        <v>1313</v>
      </c>
      <c r="G6" s="23" t="s">
        <v>1314</v>
      </c>
      <c r="H6" s="23" t="s">
        <v>1315</v>
      </c>
      <c r="I6" s="207" t="s">
        <v>1316</v>
      </c>
      <c r="J6" s="243" t="s">
        <v>1317</v>
      </c>
      <c r="K6" s="17" t="s" ph="1">
        <v>1318</v>
      </c>
      <c r="L6" s="17" t="s" ph="1">
        <v>1319</v>
      </c>
      <c r="M6" s="17" t="s" ph="1">
        <v>3476</v>
      </c>
      <c r="N6" s="21">
        <v>9</v>
      </c>
      <c r="O6" s="21">
        <v>30</v>
      </c>
      <c r="P6" s="21">
        <v>39</v>
      </c>
      <c r="Q6" s="221">
        <f t="shared" ref="Q6:Q14" si="0">O6+P6</f>
        <v>69</v>
      </c>
      <c r="R6" s="225"/>
      <c r="S6" s="225"/>
      <c r="T6" s="225"/>
      <c r="U6" s="225"/>
    </row>
    <row r="7" spans="1:21" s="8" customFormat="1" ht="45" customHeight="1">
      <c r="A7" s="1">
        <v>4</v>
      </c>
      <c r="B7" s="24">
        <v>31804</v>
      </c>
      <c r="C7" s="23" t="s" ph="1">
        <v>1320</v>
      </c>
      <c r="D7" s="10" t="s">
        <v>176</v>
      </c>
      <c r="E7" s="17" t="s">
        <v>1321</v>
      </c>
      <c r="F7" s="23" t="s">
        <v>1322</v>
      </c>
      <c r="G7" s="23" t="s">
        <v>1323</v>
      </c>
      <c r="H7" s="23" t="s">
        <v>1324</v>
      </c>
      <c r="I7" s="207" t="s">
        <v>1325</v>
      </c>
      <c r="J7" s="243" t="s">
        <v>1326</v>
      </c>
      <c r="K7" s="17" t="s" ph="1">
        <v>1327</v>
      </c>
      <c r="L7" s="17" t="s" ph="1">
        <v>1328</v>
      </c>
      <c r="M7" s="17" t="s" ph="1">
        <v>1329</v>
      </c>
      <c r="N7" s="21">
        <v>18</v>
      </c>
      <c r="O7" s="21">
        <v>231</v>
      </c>
      <c r="P7" s="21">
        <v>391</v>
      </c>
      <c r="Q7" s="221">
        <f t="shared" si="0"/>
        <v>622</v>
      </c>
      <c r="R7" s="225"/>
      <c r="S7" s="225"/>
      <c r="T7" s="225"/>
      <c r="U7" s="225"/>
    </row>
    <row r="8" spans="1:21" s="8" customFormat="1" ht="45" customHeight="1">
      <c r="A8" s="1">
        <v>5</v>
      </c>
      <c r="B8" s="14">
        <v>31805</v>
      </c>
      <c r="C8" s="23" t="s" ph="1">
        <v>1330</v>
      </c>
      <c r="D8" s="10" t="s">
        <v>176</v>
      </c>
      <c r="E8" s="17" t="s">
        <v>1331</v>
      </c>
      <c r="F8" s="23" t="s">
        <v>1332</v>
      </c>
      <c r="G8" s="23" t="s">
        <v>1333</v>
      </c>
      <c r="H8" s="23" t="s">
        <v>1334</v>
      </c>
      <c r="I8" s="207" t="s">
        <v>1335</v>
      </c>
      <c r="J8" s="243" t="s">
        <v>1336</v>
      </c>
      <c r="K8" s="17" t="s" ph="1">
        <v>1337</v>
      </c>
      <c r="L8" s="17" t="s" ph="1">
        <v>1338</v>
      </c>
      <c r="M8" s="17" t="s" ph="1">
        <v>1339</v>
      </c>
      <c r="N8" s="21">
        <v>2</v>
      </c>
      <c r="O8" s="21">
        <v>10</v>
      </c>
      <c r="P8" s="21">
        <v>10</v>
      </c>
      <c r="Q8" s="221">
        <f t="shared" si="0"/>
        <v>20</v>
      </c>
      <c r="R8" s="225"/>
      <c r="S8" s="225"/>
      <c r="T8" s="225"/>
      <c r="U8" s="225"/>
    </row>
    <row r="9" spans="1:21" s="8" customFormat="1" ht="45" customHeight="1">
      <c r="A9" s="1">
        <v>6</v>
      </c>
      <c r="B9" s="24">
        <v>31806</v>
      </c>
      <c r="C9" s="23" t="s" ph="1">
        <v>1340</v>
      </c>
      <c r="D9" s="10" t="s">
        <v>176</v>
      </c>
      <c r="E9" s="17" t="s">
        <v>1341</v>
      </c>
      <c r="F9" s="23" t="s">
        <v>1342</v>
      </c>
      <c r="G9" s="23" t="s">
        <v>1343</v>
      </c>
      <c r="H9" s="23" t="s">
        <v>1344</v>
      </c>
      <c r="I9" s="207" t="s">
        <v>1345</v>
      </c>
      <c r="J9" s="243" t="s">
        <v>1346</v>
      </c>
      <c r="K9" s="17" t="s" ph="1">
        <v>1347</v>
      </c>
      <c r="L9" s="17" t="s" ph="1">
        <v>1348</v>
      </c>
      <c r="M9" s="17" t="s" ph="1">
        <v>1349</v>
      </c>
      <c r="N9" s="21">
        <v>2</v>
      </c>
      <c r="O9" s="21">
        <v>20</v>
      </c>
      <c r="P9" s="21">
        <v>20</v>
      </c>
      <c r="Q9" s="221">
        <f t="shared" si="0"/>
        <v>40</v>
      </c>
      <c r="R9" s="225"/>
      <c r="S9" s="225"/>
      <c r="T9" s="225"/>
      <c r="U9" s="225"/>
    </row>
    <row r="10" spans="1:21" s="8" customFormat="1" ht="45" customHeight="1">
      <c r="A10" s="1">
        <v>7</v>
      </c>
      <c r="B10" s="24">
        <v>31807</v>
      </c>
      <c r="C10" s="23" t="s" ph="1">
        <v>1350</v>
      </c>
      <c r="D10" s="10" t="s">
        <v>176</v>
      </c>
      <c r="E10" s="17" t="s">
        <v>1351</v>
      </c>
      <c r="F10" s="23" t="s">
        <v>1352</v>
      </c>
      <c r="G10" s="23" t="s">
        <v>1353</v>
      </c>
      <c r="H10" s="23" t="s">
        <v>1354</v>
      </c>
      <c r="I10" s="207" t="s">
        <v>1355</v>
      </c>
      <c r="J10" s="243" t="s">
        <v>1356</v>
      </c>
      <c r="K10" s="17" t="s" ph="1">
        <v>1357</v>
      </c>
      <c r="L10" s="17" t="s" ph="1">
        <v>1358</v>
      </c>
      <c r="M10" s="17" t="s" ph="1">
        <v>1359</v>
      </c>
      <c r="N10" s="21">
        <v>2</v>
      </c>
      <c r="O10" s="21">
        <v>39</v>
      </c>
      <c r="P10" s="21">
        <v>12</v>
      </c>
      <c r="Q10" s="221">
        <f t="shared" si="0"/>
        <v>51</v>
      </c>
      <c r="R10" s="225"/>
      <c r="S10" s="225"/>
      <c r="T10" s="225"/>
      <c r="U10" s="225"/>
    </row>
    <row r="11" spans="1:21" s="8" customFormat="1" ht="45" customHeight="1">
      <c r="A11" s="1">
        <v>8</v>
      </c>
      <c r="B11" s="24">
        <v>31808</v>
      </c>
      <c r="C11" s="23" t="s" ph="1">
        <v>1360</v>
      </c>
      <c r="D11" s="10" t="s">
        <v>176</v>
      </c>
      <c r="E11" s="17" t="s">
        <v>1361</v>
      </c>
      <c r="F11" s="23" t="s">
        <v>1362</v>
      </c>
      <c r="G11" s="23" t="s">
        <v>1363</v>
      </c>
      <c r="H11" s="23" t="s">
        <v>1364</v>
      </c>
      <c r="I11" s="207" t="s">
        <v>1365</v>
      </c>
      <c r="J11" s="207" t="s">
        <v>1366</v>
      </c>
      <c r="K11" s="17" t="s" ph="1">
        <v>1367</v>
      </c>
      <c r="L11" s="17" t="s" ph="1">
        <v>1368</v>
      </c>
      <c r="M11" s="17" t="s" ph="1">
        <v>1369</v>
      </c>
      <c r="N11" s="21">
        <v>4</v>
      </c>
      <c r="O11" s="21">
        <v>86</v>
      </c>
      <c r="P11" s="21">
        <v>25</v>
      </c>
      <c r="Q11" s="221">
        <f t="shared" si="0"/>
        <v>111</v>
      </c>
      <c r="R11" s="225"/>
      <c r="S11" s="225"/>
      <c r="T11" s="225"/>
      <c r="U11" s="225"/>
    </row>
    <row r="12" spans="1:21" s="8" customFormat="1" ht="45" customHeight="1">
      <c r="A12" s="1">
        <v>9</v>
      </c>
      <c r="B12" s="24">
        <v>31809</v>
      </c>
      <c r="C12" s="23" t="s" ph="1">
        <v>1370</v>
      </c>
      <c r="D12" s="10" t="s">
        <v>176</v>
      </c>
      <c r="E12" s="17" t="s">
        <v>1371</v>
      </c>
      <c r="F12" s="23" t="s">
        <v>1372</v>
      </c>
      <c r="G12" s="23" t="s">
        <v>1373</v>
      </c>
      <c r="H12" s="23" t="s">
        <v>1374</v>
      </c>
      <c r="I12" s="207" t="s">
        <v>1375</v>
      </c>
      <c r="J12" s="207" t="s">
        <v>1376</v>
      </c>
      <c r="K12" s="17" t="s" ph="1">
        <v>1377</v>
      </c>
      <c r="L12" s="17" t="s" ph="1">
        <v>1378</v>
      </c>
      <c r="M12" s="17" t="s" ph="1">
        <v>1379</v>
      </c>
      <c r="N12" s="21">
        <v>15</v>
      </c>
      <c r="O12" s="21">
        <v>215</v>
      </c>
      <c r="P12" s="21">
        <v>376</v>
      </c>
      <c r="Q12" s="221">
        <f t="shared" si="0"/>
        <v>591</v>
      </c>
      <c r="R12" s="225"/>
      <c r="S12" s="225"/>
      <c r="T12" s="225"/>
      <c r="U12" s="225"/>
    </row>
    <row r="13" spans="1:21" s="8" customFormat="1" ht="45" customHeight="1">
      <c r="A13" s="1">
        <v>10</v>
      </c>
      <c r="B13" s="24">
        <v>31810</v>
      </c>
      <c r="C13" s="23" t="s" ph="1">
        <v>1380</v>
      </c>
      <c r="D13" s="10" t="s">
        <v>176</v>
      </c>
      <c r="E13" s="17" t="s">
        <v>1381</v>
      </c>
      <c r="F13" s="23" t="s">
        <v>1382</v>
      </c>
      <c r="G13" s="23" t="s">
        <v>1383</v>
      </c>
      <c r="H13" s="23" t="s">
        <v>1384</v>
      </c>
      <c r="I13" s="207" t="s">
        <v>1385</v>
      </c>
      <c r="J13" s="207" t="s">
        <v>1386</v>
      </c>
      <c r="K13" s="17" t="s" ph="1">
        <v>1387</v>
      </c>
      <c r="L13" s="17" t="s" ph="1">
        <v>1388</v>
      </c>
      <c r="M13" s="17" t="s" ph="1">
        <v>1389</v>
      </c>
      <c r="N13" s="21">
        <v>8</v>
      </c>
      <c r="O13" s="21">
        <v>11</v>
      </c>
      <c r="P13" s="21">
        <v>28</v>
      </c>
      <c r="Q13" s="221">
        <f t="shared" si="0"/>
        <v>39</v>
      </c>
      <c r="R13" s="225"/>
      <c r="S13" s="225"/>
      <c r="T13" s="225"/>
      <c r="U13" s="225"/>
    </row>
    <row r="14" spans="1:21" s="8" customFormat="1" ht="45" customHeight="1">
      <c r="A14" s="1">
        <v>11</v>
      </c>
      <c r="B14" s="24">
        <v>31811</v>
      </c>
      <c r="C14" s="23" t="s" ph="1">
        <v>1390</v>
      </c>
      <c r="D14" s="10" t="s">
        <v>176</v>
      </c>
      <c r="E14" s="17" t="s">
        <v>1391</v>
      </c>
      <c r="F14" s="23" t="s">
        <v>1392</v>
      </c>
      <c r="G14" s="23" t="s">
        <v>1393</v>
      </c>
      <c r="H14" s="23" t="s">
        <v>1394</v>
      </c>
      <c r="I14" s="207" t="s">
        <v>1395</v>
      </c>
      <c r="J14" s="207" t="s">
        <v>1396</v>
      </c>
      <c r="K14" s="17" t="s" ph="1">
        <v>1397</v>
      </c>
      <c r="L14" s="17" t="s" ph="1">
        <v>1398</v>
      </c>
      <c r="M14" s="17" t="s" ph="1">
        <v>1399</v>
      </c>
      <c r="N14" s="21">
        <v>3</v>
      </c>
      <c r="O14" s="21">
        <v>52</v>
      </c>
      <c r="P14" s="21">
        <v>65</v>
      </c>
      <c r="Q14" s="221">
        <f t="shared" si="0"/>
        <v>117</v>
      </c>
      <c r="R14" s="225"/>
      <c r="S14" s="225"/>
      <c r="T14" s="225"/>
      <c r="U14" s="225"/>
    </row>
    <row r="15" spans="1:21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7" t="s">
        <v>98</v>
      </c>
      <c r="N15" s="27">
        <f>SUM(N4:N14)</f>
        <v>81</v>
      </c>
      <c r="O15" s="27">
        <f>SUM(O4:O14)</f>
        <v>931</v>
      </c>
      <c r="P15" s="27">
        <f>SUM(P4:P14)</f>
        <v>1378</v>
      </c>
      <c r="Q15" s="27">
        <f>SUM(Q4:Q14)</f>
        <v>2309</v>
      </c>
      <c r="R15" s="225"/>
      <c r="S15" s="225"/>
      <c r="T15" s="225"/>
      <c r="U15" s="225"/>
    </row>
    <row r="16" spans="1:21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  <c r="R16" s="225"/>
      <c r="S16" s="225"/>
      <c r="T16" s="225"/>
      <c r="U16" s="225"/>
    </row>
    <row r="17" spans="1:21" s="8" customFormat="1" ht="45" customHeight="1">
      <c r="A17" s="1"/>
      <c r="B17" s="23"/>
      <c r="C17" s="10" t="s">
        <v>3663</v>
      </c>
      <c r="D17" s="10" t="s">
        <v>3664</v>
      </c>
      <c r="E17" s="10" t="s">
        <v>3665</v>
      </c>
      <c r="F17" s="10" t="s">
        <v>3666</v>
      </c>
      <c r="G17" s="10" t="s">
        <v>3667</v>
      </c>
      <c r="H17" s="28">
        <f>J20</f>
        <v>11</v>
      </c>
      <c r="I17" s="12" t="s">
        <v>3668</v>
      </c>
      <c r="J17" s="29">
        <f>COUNTIF($D$4:$D$14,"全")</f>
        <v>10</v>
      </c>
      <c r="K17" s="6"/>
      <c r="L17" s="6"/>
      <c r="M17" s="6"/>
      <c r="N17" s="7"/>
      <c r="O17" s="7"/>
      <c r="P17" s="7"/>
      <c r="Q17" s="7"/>
      <c r="R17" s="225"/>
      <c r="S17" s="225"/>
      <c r="T17" s="225"/>
      <c r="U17" s="225"/>
    </row>
    <row r="18" spans="1:21" s="8" customFormat="1" ht="45" customHeight="1">
      <c r="A18" s="1"/>
      <c r="B18" s="10" t="s">
        <v>176</v>
      </c>
      <c r="C18" s="30">
        <f ca="1">SUMIF($D$4:$D$14,$B18,N$4:N$8)</f>
        <v>78</v>
      </c>
      <c r="D18" s="30">
        <f>SUMIF($D$4:$D$14,$B18,O$4:O$14)</f>
        <v>888</v>
      </c>
      <c r="E18" s="30">
        <f>SUMIF($D$4:$D$14,$B18,P$4:P$14)</f>
        <v>1364</v>
      </c>
      <c r="F18" s="28">
        <f>D18+E18</f>
        <v>2252</v>
      </c>
      <c r="G18" s="10" t="s">
        <v>3669</v>
      </c>
      <c r="H18" s="28">
        <f>Q15</f>
        <v>2309</v>
      </c>
      <c r="I18" s="12" t="s">
        <v>3670</v>
      </c>
      <c r="J18" s="29">
        <f>COUNTIF($D$4:$D$14,"定")</f>
        <v>0</v>
      </c>
      <c r="K18" s="6"/>
      <c r="L18" s="6"/>
      <c r="M18" s="6"/>
      <c r="N18" s="7"/>
      <c r="O18" s="7"/>
      <c r="P18" s="7"/>
      <c r="Q18" s="7"/>
      <c r="R18" s="225"/>
      <c r="S18" s="225"/>
      <c r="T18" s="225"/>
      <c r="U18" s="225"/>
    </row>
    <row r="19" spans="1:21" s="8" customFormat="1" ht="45" customHeight="1">
      <c r="A19" s="1"/>
      <c r="B19" s="10" t="s">
        <v>221</v>
      </c>
      <c r="C19" s="30">
        <f t="shared" ref="C19:E20" si="1">SUMIF($D$4:$D$8,$B19,N$4:N$8)</f>
        <v>0</v>
      </c>
      <c r="D19" s="30">
        <f t="shared" si="1"/>
        <v>0</v>
      </c>
      <c r="E19" s="30">
        <f t="shared" si="1"/>
        <v>0</v>
      </c>
      <c r="F19" s="28">
        <f t="shared" ref="F19:F20" si="2">D19+E19</f>
        <v>0</v>
      </c>
      <c r="G19" s="10" t="s">
        <v>3663</v>
      </c>
      <c r="H19" s="28">
        <f>N15</f>
        <v>81</v>
      </c>
      <c r="I19" s="12" t="s">
        <v>3671</v>
      </c>
      <c r="J19" s="29">
        <f>COUNTIF($D$4:$D$14,"分")</f>
        <v>1</v>
      </c>
      <c r="K19" s="6"/>
      <c r="L19" s="6"/>
      <c r="M19" s="6"/>
      <c r="N19" s="7"/>
      <c r="O19" s="7"/>
      <c r="P19" s="7"/>
      <c r="Q19" s="7"/>
      <c r="R19" s="225"/>
      <c r="S19" s="225"/>
      <c r="T19" s="225"/>
      <c r="U19" s="225"/>
    </row>
    <row r="20" spans="1:21" s="8" customFormat="1" ht="45" customHeight="1">
      <c r="A20" s="1"/>
      <c r="B20" s="10" t="s">
        <v>2964</v>
      </c>
      <c r="C20" s="30">
        <f t="shared" si="1"/>
        <v>3</v>
      </c>
      <c r="D20" s="30">
        <f t="shared" si="1"/>
        <v>43</v>
      </c>
      <c r="E20" s="30">
        <f t="shared" si="1"/>
        <v>14</v>
      </c>
      <c r="F20" s="28">
        <f t="shared" si="2"/>
        <v>57</v>
      </c>
      <c r="G20" s="4"/>
      <c r="H20" s="31"/>
      <c r="I20" s="12" t="s">
        <v>3672</v>
      </c>
      <c r="J20" s="32">
        <f>SUM(J17:J19)</f>
        <v>11</v>
      </c>
      <c r="K20" s="6"/>
      <c r="L20" s="6"/>
      <c r="M20" s="6"/>
      <c r="N20" s="7"/>
      <c r="O20" s="7"/>
      <c r="P20" s="7"/>
      <c r="Q20" s="7"/>
      <c r="R20" s="225"/>
      <c r="S20" s="225"/>
      <c r="T20" s="225"/>
      <c r="U20" s="225"/>
    </row>
    <row r="21" spans="1:21" s="8" customFormat="1" ht="45" customHeight="1">
      <c r="A21" s="1"/>
      <c r="B21" s="10" t="s">
        <v>3666</v>
      </c>
      <c r="C21" s="30">
        <f ca="1">SUM(C18:C20)</f>
        <v>81</v>
      </c>
      <c r="D21" s="30">
        <f t="shared" ref="D21:E21" si="3">SUM(D18:D20)</f>
        <v>931</v>
      </c>
      <c r="E21" s="30">
        <f t="shared" si="3"/>
        <v>1378</v>
      </c>
      <c r="F21" s="28">
        <f>SUM(F18:F20)</f>
        <v>2309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  <c r="R21" s="225"/>
      <c r="S21" s="225"/>
      <c r="T21" s="225"/>
      <c r="U21" s="225"/>
    </row>
    <row r="22" spans="1:21" s="8" customFormat="1" ht="45" customHeight="1">
      <c r="A22" s="226"/>
      <c r="B22" s="225"/>
      <c r="C22" s="225" ph="1"/>
      <c r="D22" s="225"/>
      <c r="E22" s="227"/>
      <c r="F22" s="225"/>
      <c r="G22" s="225"/>
      <c r="H22" s="225"/>
      <c r="I22" s="5"/>
      <c r="J22" s="5"/>
      <c r="K22" s="228" ph="1"/>
      <c r="L22" s="228" ph="1"/>
      <c r="M22" s="228" ph="1"/>
      <c r="N22" s="229"/>
      <c r="O22" s="229"/>
      <c r="P22" s="229"/>
      <c r="Q22" s="229"/>
      <c r="R22" s="225"/>
      <c r="S22" s="225"/>
      <c r="T22" s="225"/>
      <c r="U22" s="225"/>
    </row>
    <row r="23" spans="1:21" ht="22.5">
      <c r="K23" s="110" ph="1"/>
      <c r="L23" s="110" ph="1"/>
      <c r="M23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C00000"/>
    <pageSetUpPr fitToPage="1"/>
  </sheetPr>
  <dimension ref="A2:T27"/>
  <sheetViews>
    <sheetView topLeftCell="A6" zoomScale="60" zoomScaleNormal="60" workbookViewId="0">
      <selection activeCell="J15" sqref="J15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0" width="8.75" style="110"/>
    <col min="21" max="16384" width="8.75" style="38"/>
  </cols>
  <sheetData>
    <row r="2" spans="1:20" s="8" customFormat="1" ht="45" customHeight="1">
      <c r="A2" s="1"/>
      <c r="B2" s="270" t="s">
        <v>1400</v>
      </c>
      <c r="C2" s="270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</row>
    <row r="3" spans="1:20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</row>
    <row r="4" spans="1:20" s="8" customFormat="1" ht="45" customHeight="1">
      <c r="A4" s="1">
        <v>1</v>
      </c>
      <c r="B4" s="88">
        <v>41901</v>
      </c>
      <c r="C4" s="89" t="s" ph="1">
        <v>1401</v>
      </c>
      <c r="D4" s="90" t="s">
        <v>18</v>
      </c>
      <c r="E4" s="91" t="s">
        <v>1402</v>
      </c>
      <c r="F4" s="92" t="s">
        <v>1403</v>
      </c>
      <c r="G4" s="89" t="s">
        <v>1404</v>
      </c>
      <c r="H4" s="89" t="s">
        <v>1405</v>
      </c>
      <c r="I4" s="237" t="s">
        <v>1406</v>
      </c>
      <c r="J4" s="245" t="s">
        <v>1407</v>
      </c>
      <c r="K4" s="89" t="s" ph="1">
        <v>1408</v>
      </c>
      <c r="L4" s="89" t="s" ph="1">
        <v>1409</v>
      </c>
      <c r="M4" s="89" t="s" ph="1">
        <v>1410</v>
      </c>
      <c r="N4" s="93">
        <v>12</v>
      </c>
      <c r="O4" s="21">
        <v>189</v>
      </c>
      <c r="P4" s="21">
        <v>287</v>
      </c>
      <c r="Q4" s="221">
        <f>O4+P4</f>
        <v>476</v>
      </c>
      <c r="R4" s="225"/>
      <c r="S4" s="225"/>
      <c r="T4" s="225"/>
    </row>
    <row r="5" spans="1:20" s="8" customFormat="1" ht="45" customHeight="1">
      <c r="A5" s="1">
        <v>2</v>
      </c>
      <c r="B5" s="88">
        <v>41902</v>
      </c>
      <c r="C5" s="89" t="s" ph="1">
        <v>1411</v>
      </c>
      <c r="D5" s="90" t="s">
        <v>18</v>
      </c>
      <c r="E5" s="91" t="s">
        <v>1412</v>
      </c>
      <c r="F5" s="89" t="s">
        <v>1413</v>
      </c>
      <c r="G5" s="89" t="s">
        <v>1414</v>
      </c>
      <c r="H5" s="89" t="s">
        <v>1415</v>
      </c>
      <c r="I5" s="237" t="s">
        <v>1416</v>
      </c>
      <c r="J5" s="237" t="s">
        <v>1417</v>
      </c>
      <c r="K5" s="89" t="s" ph="1">
        <v>1418</v>
      </c>
      <c r="L5" s="89" t="s" ph="1">
        <v>1419</v>
      </c>
      <c r="M5" s="89" t="s" ph="1">
        <v>1420</v>
      </c>
      <c r="N5" s="93">
        <v>2</v>
      </c>
      <c r="O5" s="21">
        <v>16</v>
      </c>
      <c r="P5" s="21">
        <v>39</v>
      </c>
      <c r="Q5" s="221">
        <f>O5+P5</f>
        <v>55</v>
      </c>
      <c r="R5" s="225"/>
      <c r="S5" s="225"/>
      <c r="T5" s="225"/>
    </row>
    <row r="6" spans="1:20" s="8" customFormat="1" ht="45" customHeight="1">
      <c r="A6" s="1">
        <v>3</v>
      </c>
      <c r="B6" s="88">
        <v>41904</v>
      </c>
      <c r="C6" s="89" t="s" ph="1">
        <v>1421</v>
      </c>
      <c r="D6" s="90" t="s">
        <v>18</v>
      </c>
      <c r="E6" s="91" t="s">
        <v>1422</v>
      </c>
      <c r="F6" s="89" t="s">
        <v>1423</v>
      </c>
      <c r="G6" s="89" t="s">
        <v>1424</v>
      </c>
      <c r="H6" s="89" t="s">
        <v>1425</v>
      </c>
      <c r="I6" s="237" t="s">
        <v>1426</v>
      </c>
      <c r="J6" s="237" t="s">
        <v>1427</v>
      </c>
      <c r="K6" s="89" t="s" ph="1">
        <v>1428</v>
      </c>
      <c r="L6" s="89" t="s" ph="1">
        <v>1429</v>
      </c>
      <c r="M6" s="89" t="s" ph="1">
        <v>1430</v>
      </c>
      <c r="N6" s="93">
        <v>12</v>
      </c>
      <c r="O6" s="21">
        <v>109</v>
      </c>
      <c r="P6" s="21">
        <v>324</v>
      </c>
      <c r="Q6" s="221">
        <f t="shared" ref="Q6:Q12" si="0">O6+P6</f>
        <v>433</v>
      </c>
      <c r="R6" s="225"/>
      <c r="S6" s="225"/>
      <c r="T6" s="225"/>
    </row>
    <row r="7" spans="1:20" s="8" customFormat="1" ht="45" customHeight="1">
      <c r="A7" s="1">
        <v>4</v>
      </c>
      <c r="B7" s="88">
        <v>41905</v>
      </c>
      <c r="C7" s="89" t="s" ph="1">
        <v>1431</v>
      </c>
      <c r="D7" s="90" t="s">
        <v>18</v>
      </c>
      <c r="E7" s="91" t="s">
        <v>1432</v>
      </c>
      <c r="F7" s="89" t="s">
        <v>1433</v>
      </c>
      <c r="G7" s="89" t="s">
        <v>1434</v>
      </c>
      <c r="H7" s="89" t="s">
        <v>1435</v>
      </c>
      <c r="I7" s="237" t="s">
        <v>1436</v>
      </c>
      <c r="J7" s="239" t="s">
        <v>1437</v>
      </c>
      <c r="K7" s="89" t="s" ph="1">
        <v>1438</v>
      </c>
      <c r="L7" s="89" t="s" ph="1">
        <v>1439</v>
      </c>
      <c r="M7" s="89" t="s" ph="1">
        <v>1440</v>
      </c>
      <c r="N7" s="93">
        <v>5</v>
      </c>
      <c r="O7" s="21">
        <v>5</v>
      </c>
      <c r="P7" s="21">
        <v>0</v>
      </c>
      <c r="Q7" s="221">
        <f t="shared" si="0"/>
        <v>5</v>
      </c>
      <c r="R7" s="225"/>
      <c r="S7" s="225"/>
      <c r="T7" s="225"/>
    </row>
    <row r="8" spans="1:20" s="8" customFormat="1" ht="45" customHeight="1">
      <c r="A8" s="1">
        <v>5</v>
      </c>
      <c r="B8" s="88">
        <v>41906</v>
      </c>
      <c r="C8" s="89" t="s" ph="1">
        <v>1441</v>
      </c>
      <c r="D8" s="90" t="s">
        <v>18</v>
      </c>
      <c r="E8" s="91" t="s">
        <v>1442</v>
      </c>
      <c r="F8" s="89" t="s">
        <v>1443</v>
      </c>
      <c r="G8" s="89" t="s">
        <v>1444</v>
      </c>
      <c r="H8" s="89" t="s">
        <v>1445</v>
      </c>
      <c r="I8" s="246" t="s">
        <v>1446</v>
      </c>
      <c r="J8" s="247" t="s">
        <v>1447</v>
      </c>
      <c r="K8" s="94" t="s" ph="1">
        <v>1448</v>
      </c>
      <c r="L8" s="89" t="s" ph="1">
        <v>1449</v>
      </c>
      <c r="M8" s="89" t="s" ph="1">
        <v>1450</v>
      </c>
      <c r="N8" s="93">
        <v>13</v>
      </c>
      <c r="O8" s="21">
        <v>215</v>
      </c>
      <c r="P8" s="21">
        <v>216</v>
      </c>
      <c r="Q8" s="221">
        <f t="shared" si="0"/>
        <v>431</v>
      </c>
      <c r="R8" s="225"/>
      <c r="S8" s="225"/>
      <c r="T8" s="225"/>
    </row>
    <row r="9" spans="1:20" s="8" customFormat="1" ht="45" customHeight="1">
      <c r="A9" s="1">
        <v>6</v>
      </c>
      <c r="B9" s="88">
        <v>41907</v>
      </c>
      <c r="C9" s="89" t="s" ph="1">
        <v>1451</v>
      </c>
      <c r="D9" s="90" t="s">
        <v>18</v>
      </c>
      <c r="E9" s="91" t="s">
        <v>1452</v>
      </c>
      <c r="F9" s="89" t="s">
        <v>1453</v>
      </c>
      <c r="G9" s="89" t="s">
        <v>1454</v>
      </c>
      <c r="H9" s="89" t="s">
        <v>1455</v>
      </c>
      <c r="I9" s="237" t="s">
        <v>1456</v>
      </c>
      <c r="J9" s="244" t="s">
        <v>1457</v>
      </c>
      <c r="K9" s="89" t="s" ph="1">
        <v>1458</v>
      </c>
      <c r="L9" s="89" t="s" ph="1">
        <v>1459</v>
      </c>
      <c r="M9" s="89" t="s" ph="1">
        <v>1460</v>
      </c>
      <c r="N9" s="93">
        <v>8</v>
      </c>
      <c r="O9" s="21">
        <v>31</v>
      </c>
      <c r="P9" s="21">
        <v>45</v>
      </c>
      <c r="Q9" s="221">
        <f t="shared" si="0"/>
        <v>76</v>
      </c>
      <c r="R9" s="225"/>
      <c r="S9" s="225"/>
      <c r="T9" s="225"/>
    </row>
    <row r="10" spans="1:20" s="8" customFormat="1" ht="45" customHeight="1">
      <c r="A10" s="1">
        <v>7</v>
      </c>
      <c r="B10" s="88">
        <v>41909</v>
      </c>
      <c r="C10" s="89" t="s" ph="1">
        <v>3478</v>
      </c>
      <c r="D10" s="90" t="s">
        <v>18</v>
      </c>
      <c r="E10" s="91" t="s">
        <v>1461</v>
      </c>
      <c r="F10" s="89" t="s">
        <v>1462</v>
      </c>
      <c r="G10" s="89" t="s">
        <v>1463</v>
      </c>
      <c r="H10" s="89" t="s">
        <v>1464</v>
      </c>
      <c r="I10" s="237" t="s">
        <v>1465</v>
      </c>
      <c r="J10" s="237" t="s">
        <v>1466</v>
      </c>
      <c r="K10" s="89" t="s" ph="1">
        <v>1467</v>
      </c>
      <c r="L10" s="89" t="s" ph="1">
        <v>1468</v>
      </c>
      <c r="M10" s="89" t="s" ph="1">
        <v>1469</v>
      </c>
      <c r="N10" s="93">
        <v>12</v>
      </c>
      <c r="O10" s="21">
        <v>163</v>
      </c>
      <c r="P10" s="21">
        <v>309</v>
      </c>
      <c r="Q10" s="221">
        <f t="shared" si="0"/>
        <v>472</v>
      </c>
      <c r="R10" s="225"/>
      <c r="S10" s="225"/>
      <c r="T10" s="225"/>
    </row>
    <row r="11" spans="1:20" s="8" customFormat="1" ht="45" customHeight="1">
      <c r="A11" s="1">
        <v>8</v>
      </c>
      <c r="B11" s="88">
        <v>41910</v>
      </c>
      <c r="C11" s="89" t="s" ph="1">
        <v>1470</v>
      </c>
      <c r="D11" s="90" t="s">
        <v>18</v>
      </c>
      <c r="E11" s="91" t="s">
        <v>1471</v>
      </c>
      <c r="F11" s="89" t="s">
        <v>1472</v>
      </c>
      <c r="G11" s="89" t="s">
        <v>1473</v>
      </c>
      <c r="H11" s="89" t="s">
        <v>1474</v>
      </c>
      <c r="I11" s="237" t="s">
        <v>1475</v>
      </c>
      <c r="J11" s="237" t="s">
        <v>1476</v>
      </c>
      <c r="K11" s="89" t="s" ph="1">
        <v>1477</v>
      </c>
      <c r="L11" s="89" t="s" ph="1">
        <v>1478</v>
      </c>
      <c r="M11" s="89" t="s" ph="1">
        <v>1479</v>
      </c>
      <c r="N11" s="93">
        <v>8</v>
      </c>
      <c r="O11" s="21">
        <v>31</v>
      </c>
      <c r="P11" s="21">
        <v>8</v>
      </c>
      <c r="Q11" s="221">
        <f t="shared" si="0"/>
        <v>39</v>
      </c>
      <c r="R11" s="225"/>
      <c r="S11" s="225"/>
      <c r="T11" s="225"/>
    </row>
    <row r="12" spans="1:20" s="8" customFormat="1" ht="45" customHeight="1">
      <c r="A12" s="1">
        <v>9</v>
      </c>
      <c r="B12" s="88">
        <v>41911</v>
      </c>
      <c r="C12" s="89" t="s" ph="1">
        <v>3477</v>
      </c>
      <c r="D12" s="90" t="s">
        <v>18</v>
      </c>
      <c r="E12" s="91" t="s">
        <v>1480</v>
      </c>
      <c r="F12" s="89" t="s">
        <v>1481</v>
      </c>
      <c r="G12" s="89" t="s">
        <v>1482</v>
      </c>
      <c r="H12" s="89" t="s">
        <v>1483</v>
      </c>
      <c r="I12" s="237" t="s">
        <v>1484</v>
      </c>
      <c r="J12" s="237" t="s">
        <v>1485</v>
      </c>
      <c r="K12" s="89" t="s" ph="1">
        <v>1486</v>
      </c>
      <c r="L12" s="89" t="s" ph="1">
        <v>1487</v>
      </c>
      <c r="M12" s="89" t="s" ph="1">
        <v>1488</v>
      </c>
      <c r="N12" s="93">
        <v>6</v>
      </c>
      <c r="O12" s="21">
        <v>26</v>
      </c>
      <c r="P12" s="21">
        <v>18</v>
      </c>
      <c r="Q12" s="221">
        <f t="shared" si="0"/>
        <v>44</v>
      </c>
      <c r="R12" s="225"/>
      <c r="S12" s="225"/>
      <c r="T12" s="225"/>
    </row>
    <row r="13" spans="1:20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98</v>
      </c>
      <c r="N13" s="27">
        <f>SUM(N4:N12)</f>
        <v>78</v>
      </c>
      <c r="O13" s="27">
        <f>SUM(O4:O12)</f>
        <v>785</v>
      </c>
      <c r="P13" s="27">
        <f>SUM(P4:P12)</f>
        <v>1246</v>
      </c>
      <c r="Q13" s="27">
        <f>SUM(Q4:Q12)</f>
        <v>2031</v>
      </c>
      <c r="R13" s="225"/>
      <c r="S13" s="225"/>
      <c r="T13" s="225"/>
    </row>
    <row r="14" spans="1:20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  <c r="R14" s="225"/>
      <c r="S14" s="225"/>
      <c r="T14" s="225"/>
    </row>
    <row r="15" spans="1:20" s="8" customFormat="1" ht="45" customHeight="1">
      <c r="A15" s="1"/>
      <c r="B15" s="23"/>
      <c r="C15" s="10" t="s">
        <v>3663</v>
      </c>
      <c r="D15" s="10" t="s">
        <v>3664</v>
      </c>
      <c r="E15" s="10" t="s">
        <v>3665</v>
      </c>
      <c r="F15" s="10" t="s">
        <v>3666</v>
      </c>
      <c r="G15" s="10" t="s">
        <v>3667</v>
      </c>
      <c r="H15" s="28">
        <f>J18</f>
        <v>9</v>
      </c>
      <c r="I15" s="12" t="s">
        <v>3668</v>
      </c>
      <c r="J15" s="29">
        <f>COUNTIF($D$4:$D$12,"全")</f>
        <v>9</v>
      </c>
      <c r="K15" s="6"/>
      <c r="L15" s="6"/>
      <c r="M15" s="6"/>
      <c r="N15" s="7"/>
      <c r="O15" s="7"/>
      <c r="P15" s="7"/>
      <c r="Q15" s="7"/>
      <c r="R15" s="225"/>
      <c r="S15" s="225"/>
      <c r="T15" s="225"/>
    </row>
    <row r="16" spans="1:20" s="8" customFormat="1" ht="45" customHeight="1">
      <c r="A16" s="1"/>
      <c r="B16" s="10" t="s">
        <v>176</v>
      </c>
      <c r="C16" s="30">
        <f>SUMIF($D$4:$D$12,$B16,N$4:N$12)</f>
        <v>78</v>
      </c>
      <c r="D16" s="30">
        <f>SUMIF($D$4:$D$12,$B16,O$4:O$12)</f>
        <v>785</v>
      </c>
      <c r="E16" s="30">
        <f>SUMIF($D$4:$D$12,$B16,P$4:P$12)</f>
        <v>1246</v>
      </c>
      <c r="F16" s="28">
        <f>D16+E16</f>
        <v>2031</v>
      </c>
      <c r="G16" s="10" t="s">
        <v>3669</v>
      </c>
      <c r="H16" s="28">
        <f>Q13</f>
        <v>2031</v>
      </c>
      <c r="I16" s="12" t="s">
        <v>3670</v>
      </c>
      <c r="J16" s="29">
        <f>COUNTIF($D$4:$D$14,"定")</f>
        <v>0</v>
      </c>
      <c r="K16" s="6"/>
      <c r="L16" s="6"/>
      <c r="M16" s="6"/>
      <c r="N16" s="7"/>
      <c r="O16" s="7"/>
      <c r="P16" s="7"/>
      <c r="Q16" s="7"/>
      <c r="R16" s="225"/>
      <c r="S16" s="225"/>
      <c r="T16" s="225"/>
    </row>
    <row r="17" spans="1:20" s="8" customFormat="1" ht="45" customHeight="1">
      <c r="A17" s="1"/>
      <c r="B17" s="10" t="s">
        <v>221</v>
      </c>
      <c r="C17" s="30">
        <f t="shared" ref="C17:C18" si="1">SUMIF($D$4:$D$12,$B17,N$4:N$12)</f>
        <v>0</v>
      </c>
      <c r="D17" s="30">
        <f t="shared" ref="D17:D18" si="2">SUMIF($D$4:$D$12,$B17,O$4:O$12)</f>
        <v>0</v>
      </c>
      <c r="E17" s="30">
        <f t="shared" ref="E17:E18" si="3">SUMIF($D$4:$D$12,$B17,P$4:P$12)</f>
        <v>0</v>
      </c>
      <c r="F17" s="28">
        <f t="shared" ref="F17:F18" si="4">D17+E17</f>
        <v>0</v>
      </c>
      <c r="G17" s="10" t="s">
        <v>3663</v>
      </c>
      <c r="H17" s="28">
        <f>N13</f>
        <v>78</v>
      </c>
      <c r="I17" s="12" t="s">
        <v>3671</v>
      </c>
      <c r="J17" s="29">
        <f>COUNTIF($D$4:$D$14,"分")</f>
        <v>0</v>
      </c>
      <c r="K17" s="6"/>
      <c r="L17" s="6"/>
      <c r="M17" s="6"/>
      <c r="N17" s="7"/>
      <c r="O17" s="7"/>
      <c r="P17" s="7"/>
      <c r="Q17" s="7"/>
      <c r="R17" s="225"/>
      <c r="S17" s="225"/>
      <c r="T17" s="225"/>
    </row>
    <row r="18" spans="1:20" s="8" customFormat="1" ht="45" customHeight="1">
      <c r="A18" s="1"/>
      <c r="B18" s="10" t="s">
        <v>2964</v>
      </c>
      <c r="C18" s="30">
        <f t="shared" si="1"/>
        <v>0</v>
      </c>
      <c r="D18" s="30">
        <f t="shared" si="2"/>
        <v>0</v>
      </c>
      <c r="E18" s="30">
        <f t="shared" si="3"/>
        <v>0</v>
      </c>
      <c r="F18" s="28">
        <f t="shared" si="4"/>
        <v>0</v>
      </c>
      <c r="G18" s="4"/>
      <c r="H18" s="31"/>
      <c r="I18" s="12" t="s">
        <v>3672</v>
      </c>
      <c r="J18" s="32">
        <f>SUM(J15:J17)</f>
        <v>9</v>
      </c>
      <c r="K18" s="6"/>
      <c r="L18" s="6"/>
      <c r="M18" s="6"/>
      <c r="N18" s="7"/>
      <c r="O18" s="7"/>
      <c r="P18" s="7"/>
      <c r="Q18" s="7"/>
      <c r="R18" s="225"/>
      <c r="S18" s="225"/>
      <c r="T18" s="225"/>
    </row>
    <row r="19" spans="1:20" s="8" customFormat="1" ht="45" customHeight="1">
      <c r="A19" s="1"/>
      <c r="B19" s="10" t="s">
        <v>3666</v>
      </c>
      <c r="C19" s="30">
        <f>SUM(C16:C18)</f>
        <v>78</v>
      </c>
      <c r="D19" s="30">
        <f t="shared" ref="D19:E19" si="5">SUM(D16:D18)</f>
        <v>785</v>
      </c>
      <c r="E19" s="30">
        <f t="shared" si="5"/>
        <v>1246</v>
      </c>
      <c r="F19" s="28">
        <f>SUM(F16:F18)</f>
        <v>2031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25"/>
      <c r="S19" s="225"/>
      <c r="T19" s="225"/>
    </row>
    <row r="20" spans="1:20" s="8" customFormat="1" ht="26.25">
      <c r="A20" s="226"/>
      <c r="B20" s="225"/>
      <c r="C20" s="225" ph="1"/>
      <c r="D20" s="225"/>
      <c r="E20" s="227"/>
      <c r="F20" s="225"/>
      <c r="G20" s="225"/>
      <c r="H20" s="225"/>
      <c r="I20" s="5"/>
      <c r="J20" s="5"/>
      <c r="K20" s="228" ph="1"/>
      <c r="L20" s="228" ph="1"/>
      <c r="M20" s="228" ph="1"/>
      <c r="N20" s="229"/>
      <c r="O20" s="229"/>
      <c r="P20" s="229"/>
      <c r="Q20" s="229"/>
      <c r="R20" s="225"/>
      <c r="S20" s="225"/>
      <c r="T20" s="225"/>
    </row>
    <row r="21" spans="1:20" ht="22.5">
      <c r="K21" s="110" ph="1"/>
      <c r="L21" s="110" ph="1"/>
      <c r="M21" s="110" ph="1"/>
    </row>
    <row r="22" spans="1:20" ht="22.5">
      <c r="C22" s="110" ph="1"/>
      <c r="K22" s="110" ph="1"/>
      <c r="L22" s="110" ph="1"/>
      <c r="M22" s="110" ph="1"/>
    </row>
    <row r="23" spans="1:20" ht="22.5">
      <c r="C23" s="110" ph="1"/>
      <c r="K23" s="110" ph="1"/>
      <c r="L23" s="110" ph="1"/>
      <c r="M23" s="110" ph="1"/>
    </row>
    <row r="24" spans="1:20" ht="22.5">
      <c r="C24" s="110" ph="1"/>
      <c r="K24" s="110" ph="1"/>
      <c r="L24" s="110" ph="1"/>
      <c r="M24" s="110" ph="1"/>
    </row>
    <row r="25" spans="1:20" ht="22.5">
      <c r="C25" s="110" ph="1"/>
      <c r="K25" s="110" ph="1"/>
      <c r="L25" s="110" ph="1"/>
      <c r="M25" s="110" ph="1"/>
    </row>
    <row r="26" spans="1:20" ht="22.5">
      <c r="C26" s="110" ph="1"/>
      <c r="K26" s="110" ph="1"/>
      <c r="L26" s="110" ph="1"/>
      <c r="M26" s="110" ph="1"/>
    </row>
    <row r="27" spans="1:20" ht="22.5">
      <c r="C27" s="110" ph="1"/>
      <c r="K27" s="110" ph="1"/>
      <c r="L27" s="110" ph="1"/>
      <c r="M27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R19"/>
  <sheetViews>
    <sheetView topLeftCell="A4" zoomScale="60" zoomScaleNormal="60" workbookViewId="0">
      <selection activeCell="K12" sqref="K12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8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s="8" customFormat="1" ht="45" customHeight="1">
      <c r="A2" s="1"/>
      <c r="B2" s="268" t="s">
        <v>110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</row>
    <row r="3" spans="1:18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</row>
    <row r="4" spans="1:18" s="8" customFormat="1" ht="45" customHeight="1">
      <c r="A4" s="1">
        <v>1</v>
      </c>
      <c r="B4" s="14">
        <v>10201</v>
      </c>
      <c r="C4" s="39" t="s" ph="1">
        <v>3674</v>
      </c>
      <c r="D4" s="10" t="s">
        <v>111</v>
      </c>
      <c r="E4" s="17" t="s">
        <v>112</v>
      </c>
      <c r="F4" s="39" t="s">
        <v>113</v>
      </c>
      <c r="G4" s="23" t="s">
        <v>114</v>
      </c>
      <c r="H4" s="23" t="s">
        <v>115</v>
      </c>
      <c r="I4" s="207" t="s">
        <v>116</v>
      </c>
      <c r="J4" s="222" t="s">
        <v>117</v>
      </c>
      <c r="K4" s="17" t="s" ph="1">
        <v>118</v>
      </c>
      <c r="L4" s="17" t="s" ph="1">
        <v>119</v>
      </c>
      <c r="M4" s="17" t="s" ph="1">
        <v>120</v>
      </c>
      <c r="N4" s="21">
        <v>6</v>
      </c>
      <c r="O4" s="21">
        <v>68</v>
      </c>
      <c r="P4" s="21">
        <v>50</v>
      </c>
      <c r="Q4" s="221">
        <v>118</v>
      </c>
      <c r="R4" s="225"/>
    </row>
    <row r="5" spans="1:18" s="8" customFormat="1" ht="45" customHeight="1">
      <c r="A5" s="1">
        <v>2</v>
      </c>
      <c r="B5" s="14">
        <v>10202</v>
      </c>
      <c r="C5" s="23" t="s" ph="1">
        <v>3675</v>
      </c>
      <c r="D5" s="10" t="s">
        <v>111</v>
      </c>
      <c r="E5" s="17" t="s">
        <v>121</v>
      </c>
      <c r="F5" s="23" t="s">
        <v>122</v>
      </c>
      <c r="G5" s="23" t="s">
        <v>123</v>
      </c>
      <c r="H5" s="23" t="s">
        <v>124</v>
      </c>
      <c r="I5" s="219" t="s">
        <v>125</v>
      </c>
      <c r="J5" s="218" t="s">
        <v>126</v>
      </c>
      <c r="K5" s="17" t="s" ph="1">
        <v>127</v>
      </c>
      <c r="L5" s="17" t="s" ph="1">
        <v>128</v>
      </c>
      <c r="M5" s="17" t="s" ph="1">
        <v>129</v>
      </c>
      <c r="N5" s="21">
        <v>3</v>
      </c>
      <c r="O5" s="21">
        <v>18</v>
      </c>
      <c r="P5" s="21">
        <v>6</v>
      </c>
      <c r="Q5" s="221">
        <v>24</v>
      </c>
      <c r="R5" s="225"/>
    </row>
    <row r="6" spans="1:18" s="8" customFormat="1" ht="45" customHeight="1">
      <c r="A6" s="1">
        <v>3</v>
      </c>
      <c r="B6" s="24">
        <v>10203</v>
      </c>
      <c r="C6" s="23" t="s" ph="1">
        <v>3676</v>
      </c>
      <c r="D6" s="10" t="s">
        <v>111</v>
      </c>
      <c r="E6" s="17" t="s">
        <v>130</v>
      </c>
      <c r="F6" s="23" t="s">
        <v>131</v>
      </c>
      <c r="G6" s="23" t="s">
        <v>132</v>
      </c>
      <c r="H6" s="23" t="s">
        <v>133</v>
      </c>
      <c r="I6" s="219" t="s">
        <v>134</v>
      </c>
      <c r="J6" s="218" t="s">
        <v>135</v>
      </c>
      <c r="K6" s="17" t="s" ph="1">
        <v>136</v>
      </c>
      <c r="L6" s="17" t="s" ph="1">
        <v>137</v>
      </c>
      <c r="M6" s="17" t="s" ph="1">
        <v>138</v>
      </c>
      <c r="N6" s="21">
        <v>5</v>
      </c>
      <c r="O6" s="21">
        <v>40</v>
      </c>
      <c r="P6" s="21">
        <v>25</v>
      </c>
      <c r="Q6" s="221">
        <v>65</v>
      </c>
      <c r="R6" s="225"/>
    </row>
    <row r="7" spans="1:18" s="8" customFormat="1" ht="45" customHeight="1">
      <c r="A7" s="1">
        <v>4</v>
      </c>
      <c r="B7" s="24">
        <v>10205</v>
      </c>
      <c r="C7" s="23" t="s" ph="1">
        <v>3677</v>
      </c>
      <c r="D7" s="10" t="s">
        <v>111</v>
      </c>
      <c r="E7" s="17" t="s">
        <v>139</v>
      </c>
      <c r="F7" s="23" t="s">
        <v>140</v>
      </c>
      <c r="G7" s="23" t="s">
        <v>141</v>
      </c>
      <c r="H7" s="23" t="s">
        <v>142</v>
      </c>
      <c r="I7" s="219" t="s">
        <v>143</v>
      </c>
      <c r="J7" s="218" t="s">
        <v>144</v>
      </c>
      <c r="K7" s="17" t="s" ph="1">
        <v>145</v>
      </c>
      <c r="L7" s="17" t="s" ph="1">
        <v>146</v>
      </c>
      <c r="M7" s="17" t="s" ph="1">
        <v>147</v>
      </c>
      <c r="N7" s="21">
        <v>6</v>
      </c>
      <c r="O7" s="21">
        <v>83</v>
      </c>
      <c r="P7" s="21">
        <v>93</v>
      </c>
      <c r="Q7" s="221">
        <v>176</v>
      </c>
      <c r="R7" s="225"/>
    </row>
    <row r="8" spans="1:18" s="8" customFormat="1" ht="45" customHeight="1">
      <c r="A8" s="1">
        <v>5</v>
      </c>
      <c r="B8" s="14">
        <v>10207</v>
      </c>
      <c r="C8" s="23" t="s" ph="1">
        <v>3678</v>
      </c>
      <c r="D8" s="10" t="s">
        <v>111</v>
      </c>
      <c r="E8" s="17" t="s">
        <v>148</v>
      </c>
      <c r="F8" s="23" t="s">
        <v>149</v>
      </c>
      <c r="G8" s="23" t="s">
        <v>150</v>
      </c>
      <c r="H8" s="23" t="s">
        <v>151</v>
      </c>
      <c r="I8" s="219" t="s">
        <v>152</v>
      </c>
      <c r="J8" s="218" t="s">
        <v>153</v>
      </c>
      <c r="K8" s="17" t="s" ph="1">
        <v>154</v>
      </c>
      <c r="L8" s="17" t="s" ph="1">
        <v>155</v>
      </c>
      <c r="M8" s="17" t="s" ph="1">
        <v>156</v>
      </c>
      <c r="N8" s="21">
        <v>6</v>
      </c>
      <c r="O8" s="21">
        <v>61</v>
      </c>
      <c r="P8" s="21">
        <v>46</v>
      </c>
      <c r="Q8" s="221">
        <v>107</v>
      </c>
      <c r="R8" s="225"/>
    </row>
    <row r="9" spans="1:18" s="8" customFormat="1" ht="45" customHeight="1">
      <c r="A9" s="1">
        <v>6</v>
      </c>
      <c r="B9" s="24">
        <v>10209</v>
      </c>
      <c r="C9" s="23" t="s" ph="1">
        <v>3679</v>
      </c>
      <c r="D9" s="10" t="s">
        <v>111</v>
      </c>
      <c r="E9" s="17" t="s">
        <v>157</v>
      </c>
      <c r="F9" s="23" t="s">
        <v>158</v>
      </c>
      <c r="G9" s="23" t="s">
        <v>159</v>
      </c>
      <c r="H9" s="23" t="s">
        <v>160</v>
      </c>
      <c r="I9" s="219" t="s">
        <v>161</v>
      </c>
      <c r="J9" s="218" t="s">
        <v>162</v>
      </c>
      <c r="K9" s="17" t="s" ph="1">
        <v>3681</v>
      </c>
      <c r="L9" s="17" t="s" ph="1">
        <v>163</v>
      </c>
      <c r="M9" s="17" t="s" ph="1">
        <v>164</v>
      </c>
      <c r="N9" s="21">
        <v>6</v>
      </c>
      <c r="O9" s="21">
        <v>60</v>
      </c>
      <c r="P9" s="21">
        <v>30</v>
      </c>
      <c r="Q9" s="221">
        <v>90</v>
      </c>
      <c r="R9" s="225"/>
    </row>
    <row r="10" spans="1:18" s="8" customFormat="1" ht="45" customHeight="1">
      <c r="A10" s="1">
        <v>7</v>
      </c>
      <c r="B10" s="24">
        <v>10210</v>
      </c>
      <c r="C10" s="23" t="s" ph="1">
        <v>3680</v>
      </c>
      <c r="D10" s="10" t="s">
        <v>111</v>
      </c>
      <c r="E10" s="17" t="s">
        <v>165</v>
      </c>
      <c r="F10" s="23" t="s">
        <v>166</v>
      </c>
      <c r="G10" s="23" t="s">
        <v>167</v>
      </c>
      <c r="H10" s="23" t="s">
        <v>168</v>
      </c>
      <c r="I10" s="219" t="s">
        <v>169</v>
      </c>
      <c r="J10" s="218" t="s">
        <v>170</v>
      </c>
      <c r="K10" s="17" t="s" ph="1">
        <v>171</v>
      </c>
      <c r="L10" s="17" t="s" ph="1">
        <v>172</v>
      </c>
      <c r="M10" s="17" t="s" ph="1">
        <v>173</v>
      </c>
      <c r="N10" s="21">
        <v>15</v>
      </c>
      <c r="O10" s="21">
        <v>362</v>
      </c>
      <c r="P10" s="21">
        <v>205</v>
      </c>
      <c r="Q10" s="221">
        <v>567</v>
      </c>
      <c r="R10" s="225"/>
    </row>
    <row r="11" spans="1:18" s="8" customFormat="1" ht="45" customHeight="1">
      <c r="A11" s="1"/>
      <c r="B11" s="4"/>
      <c r="C11" s="4"/>
      <c r="D11" s="4"/>
      <c r="E11" s="4"/>
      <c r="F11" s="4"/>
      <c r="G11" s="4"/>
      <c r="H11" s="4"/>
      <c r="I11" s="5"/>
      <c r="J11" s="5"/>
      <c r="K11" s="6"/>
      <c r="L11" s="6"/>
      <c r="M11" s="17" t="s">
        <v>98</v>
      </c>
      <c r="N11" s="27">
        <f>SUM(N4:N10)</f>
        <v>47</v>
      </c>
      <c r="O11" s="27">
        <f>SUM(O4:O10)</f>
        <v>692</v>
      </c>
      <c r="P11" s="27">
        <f>SUM(P4:P10)</f>
        <v>455</v>
      </c>
      <c r="Q11" s="27">
        <f>SUM(Q4:Q10)</f>
        <v>1147</v>
      </c>
      <c r="R11" s="225"/>
    </row>
    <row r="12" spans="1:18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6"/>
      <c r="N12" s="7"/>
      <c r="O12" s="7"/>
      <c r="P12" s="7"/>
      <c r="Q12" s="7"/>
      <c r="R12" s="225"/>
    </row>
    <row r="13" spans="1:18" s="8" customFormat="1" ht="45" customHeight="1">
      <c r="A13" s="1"/>
      <c r="B13" s="23"/>
      <c r="C13" s="10" t="s">
        <v>13</v>
      </c>
      <c r="D13" s="10" t="s">
        <v>99</v>
      </c>
      <c r="E13" s="10" t="s">
        <v>100</v>
      </c>
      <c r="F13" s="10" t="s">
        <v>101</v>
      </c>
      <c r="G13" s="10" t="s">
        <v>102</v>
      </c>
      <c r="H13" s="28">
        <f>J16</f>
        <v>7</v>
      </c>
      <c r="I13" s="12" t="s">
        <v>103</v>
      </c>
      <c r="J13" s="29">
        <f>COUNTIF(D4:D10,"全")</f>
        <v>7</v>
      </c>
      <c r="K13" s="6"/>
      <c r="L13" s="6"/>
      <c r="M13" s="6"/>
      <c r="N13" s="7"/>
      <c r="O13" s="7"/>
      <c r="P13" s="7"/>
      <c r="Q13" s="7"/>
      <c r="R13" s="225"/>
    </row>
    <row r="14" spans="1:18" s="8" customFormat="1" ht="45" customHeight="1">
      <c r="A14" s="1"/>
      <c r="B14" s="10" t="s">
        <v>18</v>
      </c>
      <c r="C14" s="30">
        <f t="shared" ref="C14:E15" ca="1" si="0">SUMIF($D$4:$D$11,$B14,N$4:N$10)</f>
        <v>47</v>
      </c>
      <c r="D14" s="30">
        <f t="shared" ca="1" si="0"/>
        <v>692</v>
      </c>
      <c r="E14" s="30">
        <f t="shared" ca="1" si="0"/>
        <v>455</v>
      </c>
      <c r="F14" s="28">
        <f ca="1">D14+E14</f>
        <v>1147</v>
      </c>
      <c r="G14" s="10" t="s">
        <v>104</v>
      </c>
      <c r="H14" s="28">
        <f>Q11</f>
        <v>1147</v>
      </c>
      <c r="I14" s="12" t="s">
        <v>105</v>
      </c>
      <c r="J14" s="29">
        <f>COUNTIF(D4:D11,"定")</f>
        <v>0</v>
      </c>
      <c r="K14" s="6"/>
      <c r="L14" s="6"/>
      <c r="M14" s="6"/>
      <c r="N14" s="7"/>
      <c r="O14" s="7"/>
      <c r="P14" s="7"/>
      <c r="Q14" s="7"/>
      <c r="R14" s="225"/>
    </row>
    <row r="15" spans="1:18" s="8" customFormat="1" ht="45" customHeight="1">
      <c r="A15" s="1"/>
      <c r="B15" s="10" t="s">
        <v>106</v>
      </c>
      <c r="C15" s="30">
        <f t="shared" ca="1" si="0"/>
        <v>0</v>
      </c>
      <c r="D15" s="30">
        <f t="shared" ca="1" si="0"/>
        <v>0</v>
      </c>
      <c r="E15" s="30">
        <f t="shared" ca="1" si="0"/>
        <v>0</v>
      </c>
      <c r="F15" s="28">
        <f t="shared" ref="F15:F16" ca="1" si="1">D15+E15</f>
        <v>0</v>
      </c>
      <c r="G15" s="10" t="s">
        <v>13</v>
      </c>
      <c r="H15" s="28">
        <f>N11</f>
        <v>47</v>
      </c>
      <c r="I15" s="12" t="s">
        <v>107</v>
      </c>
      <c r="J15" s="29">
        <f>COUNTIF(D4:D11,"分")</f>
        <v>0</v>
      </c>
      <c r="K15" s="6"/>
      <c r="L15" s="6"/>
      <c r="M15" s="6"/>
      <c r="N15" s="7"/>
      <c r="O15" s="7"/>
      <c r="P15" s="7"/>
      <c r="Q15" s="7"/>
      <c r="R15" s="225"/>
    </row>
    <row r="16" spans="1:18" s="8" customFormat="1" ht="45" customHeight="1">
      <c r="A16" s="1"/>
      <c r="B16" s="10" t="s">
        <v>108</v>
      </c>
      <c r="C16" s="30">
        <f ca="1">SUMIF($D$4:$D$11,$B16,N$4:N$10)</f>
        <v>0</v>
      </c>
      <c r="D16" s="30">
        <f>SUMIF($D$4:$D$11,$B16,O$4:O$11)</f>
        <v>0</v>
      </c>
      <c r="E16" s="30">
        <f>SUMIF($D$4:$D$11,$B16,P$4:P$11)</f>
        <v>0</v>
      </c>
      <c r="F16" s="28">
        <f t="shared" si="1"/>
        <v>0</v>
      </c>
      <c r="G16" s="4"/>
      <c r="H16" s="31"/>
      <c r="I16" s="12" t="s">
        <v>109</v>
      </c>
      <c r="J16" s="32">
        <f>SUM(J13:J15)</f>
        <v>7</v>
      </c>
      <c r="K16" s="6"/>
      <c r="L16" s="6"/>
      <c r="M16" s="6"/>
      <c r="N16" s="7"/>
      <c r="O16" s="7"/>
      <c r="P16" s="7"/>
      <c r="Q16" s="7"/>
      <c r="R16" s="225"/>
    </row>
    <row r="17" spans="1:18" s="8" customFormat="1" ht="45" customHeight="1">
      <c r="A17" s="1"/>
      <c r="B17" s="10" t="s">
        <v>101</v>
      </c>
      <c r="C17" s="30">
        <f ca="1">SUM(C14:C16)</f>
        <v>47</v>
      </c>
      <c r="D17" s="30">
        <f t="shared" ref="D17:E17" ca="1" si="2">SUM(D14:D16)</f>
        <v>692</v>
      </c>
      <c r="E17" s="30">
        <f t="shared" ca="1" si="2"/>
        <v>455</v>
      </c>
      <c r="F17" s="28">
        <f ca="1">SUM(F14:F16)</f>
        <v>1147</v>
      </c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  <c r="R17" s="225"/>
    </row>
    <row r="18" spans="1:18" s="8" customFormat="1" ht="45" customHeight="1">
      <c r="A18" s="226"/>
      <c r="B18" s="225"/>
      <c r="C18" s="225" ph="1"/>
      <c r="D18" s="225"/>
      <c r="E18" s="227"/>
      <c r="F18" s="225"/>
      <c r="G18" s="225"/>
      <c r="H18" s="225"/>
      <c r="I18" s="5"/>
      <c r="J18" s="5"/>
      <c r="K18" s="228" ph="1"/>
      <c r="L18" s="228" ph="1"/>
      <c r="M18" s="228" ph="1"/>
      <c r="N18" s="229"/>
      <c r="O18" s="229"/>
      <c r="P18" s="229"/>
      <c r="Q18" s="229"/>
      <c r="R18" s="225"/>
    </row>
    <row r="19" spans="1:18" ht="27.75">
      <c r="K19" s="38" ph="1"/>
      <c r="L19" s="38" ph="1"/>
      <c r="M19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C00000"/>
    <pageSetUpPr fitToPage="1"/>
  </sheetPr>
  <dimension ref="A2:T23"/>
  <sheetViews>
    <sheetView topLeftCell="A5" zoomScale="50" zoomScaleNormal="50" workbookViewId="0">
      <selection activeCell="J17" sqref="J17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0" width="8.75" style="110"/>
    <col min="21" max="16384" width="8.75" style="38"/>
  </cols>
  <sheetData>
    <row r="2" spans="1:20" s="8" customFormat="1" ht="45" customHeight="1">
      <c r="A2" s="1"/>
      <c r="B2" s="269" t="s">
        <v>1489</v>
      </c>
      <c r="C2" s="26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</row>
    <row r="3" spans="1:20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95" t="s">
        <v>10</v>
      </c>
      <c r="L3" s="95" t="s">
        <v>11</v>
      </c>
      <c r="M3" s="95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</row>
    <row r="4" spans="1:20" s="8" customFormat="1" ht="45" customHeight="1">
      <c r="A4" s="1">
        <v>1</v>
      </c>
      <c r="B4" s="96">
        <v>42001</v>
      </c>
      <c r="C4" s="97" t="s" ph="1">
        <v>1490</v>
      </c>
      <c r="D4" s="98" t="s">
        <v>18</v>
      </c>
      <c r="E4" s="99" t="s">
        <v>1491</v>
      </c>
      <c r="F4" s="97" t="s">
        <v>1492</v>
      </c>
      <c r="G4" s="100" t="s">
        <v>1493</v>
      </c>
      <c r="H4" s="100" t="s">
        <v>1494</v>
      </c>
      <c r="I4" s="207" t="s">
        <v>1495</v>
      </c>
      <c r="J4" s="207" t="s">
        <v>1496</v>
      </c>
      <c r="K4" s="17" t="s" ph="1">
        <v>3479</v>
      </c>
      <c r="L4" s="17" t="s" ph="1">
        <v>3480</v>
      </c>
      <c r="M4" s="251" t="s" ph="1">
        <v>3481</v>
      </c>
      <c r="N4" s="101">
        <v>6</v>
      </c>
      <c r="O4" s="21">
        <v>103</v>
      </c>
      <c r="P4" s="21">
        <v>62</v>
      </c>
      <c r="Q4" s="221">
        <f>O4+P4</f>
        <v>165</v>
      </c>
      <c r="R4" s="225"/>
      <c r="S4" s="225"/>
      <c r="T4" s="225"/>
    </row>
    <row r="5" spans="1:20" s="8" customFormat="1" ht="45" customHeight="1">
      <c r="A5" s="1">
        <v>2</v>
      </c>
      <c r="B5" s="96">
        <v>42002</v>
      </c>
      <c r="C5" s="100" t="s" ph="1">
        <v>1497</v>
      </c>
      <c r="D5" s="98" t="s">
        <v>18</v>
      </c>
      <c r="E5" s="99" t="s">
        <v>1498</v>
      </c>
      <c r="F5" s="100" t="s">
        <v>1499</v>
      </c>
      <c r="G5" s="100" t="s">
        <v>1500</v>
      </c>
      <c r="H5" s="100" t="s">
        <v>1501</v>
      </c>
      <c r="I5" s="207" t="s">
        <v>1502</v>
      </c>
      <c r="J5" s="207" t="s">
        <v>1503</v>
      </c>
      <c r="K5" s="17" t="s" ph="1">
        <v>3482</v>
      </c>
      <c r="L5" s="17" t="s" ph="1">
        <v>3483</v>
      </c>
      <c r="M5" s="251" t="s" ph="1">
        <v>3484</v>
      </c>
      <c r="N5" s="101">
        <v>9</v>
      </c>
      <c r="O5" s="21">
        <v>194</v>
      </c>
      <c r="P5" s="21">
        <v>163</v>
      </c>
      <c r="Q5" s="221">
        <f>O5+P5</f>
        <v>357</v>
      </c>
      <c r="R5" s="225"/>
      <c r="S5" s="225"/>
      <c r="T5" s="225"/>
    </row>
    <row r="6" spans="1:20" s="8" customFormat="1" ht="45" customHeight="1">
      <c r="A6" s="1">
        <v>3</v>
      </c>
      <c r="B6" s="96">
        <v>42003</v>
      </c>
      <c r="C6" s="100" t="s" ph="1">
        <v>1504</v>
      </c>
      <c r="D6" s="98" t="s">
        <v>18</v>
      </c>
      <c r="E6" s="99" t="s">
        <v>1505</v>
      </c>
      <c r="F6" s="100" t="s">
        <v>1506</v>
      </c>
      <c r="G6" s="100" t="s">
        <v>1507</v>
      </c>
      <c r="H6" s="100" t="s">
        <v>1508</v>
      </c>
      <c r="I6" s="207" t="s">
        <v>1509</v>
      </c>
      <c r="J6" s="207" t="s">
        <v>1510</v>
      </c>
      <c r="K6" s="17" t="s" ph="1">
        <v>3485</v>
      </c>
      <c r="L6" s="17" t="s" ph="1">
        <v>3486</v>
      </c>
      <c r="M6" s="251" t="s" ph="1">
        <v>3487</v>
      </c>
      <c r="N6" s="101">
        <v>12</v>
      </c>
      <c r="O6" s="21">
        <v>269</v>
      </c>
      <c r="P6" s="21">
        <v>161</v>
      </c>
      <c r="Q6" s="221">
        <f t="shared" ref="Q6:Q14" si="0">O6+P6</f>
        <v>430</v>
      </c>
      <c r="R6" s="225"/>
      <c r="S6" s="225"/>
      <c r="T6" s="225"/>
    </row>
    <row r="7" spans="1:20" s="8" customFormat="1" ht="45" customHeight="1">
      <c r="A7" s="1">
        <v>4</v>
      </c>
      <c r="B7" s="96">
        <v>42004</v>
      </c>
      <c r="C7" s="100" t="s" ph="1">
        <v>1511</v>
      </c>
      <c r="D7" s="98" t="s">
        <v>18</v>
      </c>
      <c r="E7" s="99" t="s">
        <v>1512</v>
      </c>
      <c r="F7" s="100" t="s">
        <v>1513</v>
      </c>
      <c r="G7" s="100" t="s">
        <v>1514</v>
      </c>
      <c r="H7" s="100" t="s">
        <v>1515</v>
      </c>
      <c r="I7" s="207" t="s">
        <v>1516</v>
      </c>
      <c r="J7" s="207" t="s">
        <v>1517</v>
      </c>
      <c r="K7" s="17" t="s" ph="1">
        <v>3488</v>
      </c>
      <c r="L7" s="17" t="s" ph="1">
        <v>3489</v>
      </c>
      <c r="M7" s="252" t="s" ph="1">
        <v>3490</v>
      </c>
      <c r="N7" s="101">
        <v>2</v>
      </c>
      <c r="O7" s="21">
        <v>17</v>
      </c>
      <c r="P7" s="21">
        <v>14</v>
      </c>
      <c r="Q7" s="221">
        <f t="shared" si="0"/>
        <v>31</v>
      </c>
      <c r="R7" s="225"/>
      <c r="S7" s="225"/>
      <c r="T7" s="225"/>
    </row>
    <row r="8" spans="1:20" s="8" customFormat="1" ht="45" customHeight="1">
      <c r="A8" s="1">
        <v>5</v>
      </c>
      <c r="B8" s="96">
        <v>42005</v>
      </c>
      <c r="C8" s="100" t="s" ph="1">
        <v>1518</v>
      </c>
      <c r="D8" s="98" t="s">
        <v>18</v>
      </c>
      <c r="E8" s="99" t="s">
        <v>1519</v>
      </c>
      <c r="F8" s="100" t="s">
        <v>1520</v>
      </c>
      <c r="G8" s="100" t="s">
        <v>1521</v>
      </c>
      <c r="H8" s="100" t="s">
        <v>1522</v>
      </c>
      <c r="I8" s="207" t="s">
        <v>1523</v>
      </c>
      <c r="J8" s="207" t="s">
        <v>1524</v>
      </c>
      <c r="K8" s="17" t="s" ph="1">
        <v>3491</v>
      </c>
      <c r="L8" s="251" t="s" ph="1">
        <v>3492</v>
      </c>
      <c r="M8" s="251" t="s" ph="1">
        <v>3493</v>
      </c>
      <c r="N8" s="101">
        <v>11</v>
      </c>
      <c r="O8" s="21">
        <v>196</v>
      </c>
      <c r="P8" s="21">
        <v>185</v>
      </c>
      <c r="Q8" s="221">
        <f t="shared" si="0"/>
        <v>381</v>
      </c>
      <c r="R8" s="225"/>
      <c r="S8" s="225"/>
      <c r="T8" s="225"/>
    </row>
    <row r="9" spans="1:20" s="8" customFormat="1" ht="45" customHeight="1">
      <c r="A9" s="1">
        <v>6</v>
      </c>
      <c r="B9" s="96">
        <v>42006</v>
      </c>
      <c r="C9" s="100" t="s" ph="1">
        <v>1525</v>
      </c>
      <c r="D9" s="98" t="s">
        <v>18</v>
      </c>
      <c r="E9" s="99" t="s">
        <v>1526</v>
      </c>
      <c r="F9" s="100" t="s">
        <v>1527</v>
      </c>
      <c r="G9" s="100" t="s">
        <v>1528</v>
      </c>
      <c r="H9" s="100" t="s">
        <v>1529</v>
      </c>
      <c r="I9" s="207" t="s">
        <v>1530</v>
      </c>
      <c r="J9" s="207" t="s">
        <v>1531</v>
      </c>
      <c r="K9" s="17" t="s" ph="1">
        <v>3494</v>
      </c>
      <c r="L9" s="251" t="s" ph="1">
        <v>3495</v>
      </c>
      <c r="M9" s="251" t="s" ph="1">
        <v>3496</v>
      </c>
      <c r="N9" s="101">
        <v>3</v>
      </c>
      <c r="O9" s="21">
        <v>74</v>
      </c>
      <c r="P9" s="21">
        <v>42</v>
      </c>
      <c r="Q9" s="221">
        <f t="shared" si="0"/>
        <v>116</v>
      </c>
      <c r="R9" s="225"/>
      <c r="S9" s="225"/>
      <c r="T9" s="225"/>
    </row>
    <row r="10" spans="1:20" s="8" customFormat="1" ht="45" customHeight="1">
      <c r="A10" s="1">
        <v>7</v>
      </c>
      <c r="B10" s="96">
        <v>42007</v>
      </c>
      <c r="C10" s="100" t="s" ph="1">
        <v>1532</v>
      </c>
      <c r="D10" s="98" t="s">
        <v>18</v>
      </c>
      <c r="E10" s="99" t="s">
        <v>1533</v>
      </c>
      <c r="F10" s="100" t="s">
        <v>1534</v>
      </c>
      <c r="G10" s="100" t="s">
        <v>1535</v>
      </c>
      <c r="H10" s="100" t="s">
        <v>1536</v>
      </c>
      <c r="I10" s="207" t="s">
        <v>1537</v>
      </c>
      <c r="J10" s="207" t="s">
        <v>1538</v>
      </c>
      <c r="K10" s="251" t="s" ph="1">
        <v>3497</v>
      </c>
      <c r="L10" s="251" t="s" ph="1">
        <v>3498</v>
      </c>
      <c r="M10" s="251" t="s" ph="1">
        <v>3499</v>
      </c>
      <c r="N10" s="101">
        <v>12</v>
      </c>
      <c r="O10" s="21">
        <v>253</v>
      </c>
      <c r="P10" s="21">
        <v>207</v>
      </c>
      <c r="Q10" s="221">
        <f t="shared" si="0"/>
        <v>460</v>
      </c>
      <c r="R10" s="225"/>
      <c r="S10" s="225"/>
      <c r="T10" s="225"/>
    </row>
    <row r="11" spans="1:20" s="8" customFormat="1" ht="45" customHeight="1">
      <c r="A11" s="1">
        <v>8</v>
      </c>
      <c r="B11" s="96">
        <v>42008</v>
      </c>
      <c r="C11" s="100" t="s" ph="1">
        <v>1539</v>
      </c>
      <c r="D11" s="98" t="s">
        <v>18</v>
      </c>
      <c r="E11" s="99" t="s">
        <v>1540</v>
      </c>
      <c r="F11" s="100" t="s">
        <v>1541</v>
      </c>
      <c r="G11" s="100" t="s">
        <v>1542</v>
      </c>
      <c r="H11" s="100" t="s">
        <v>1543</v>
      </c>
      <c r="I11" s="207" t="s">
        <v>1544</v>
      </c>
      <c r="J11" s="207" t="s">
        <v>1545</v>
      </c>
      <c r="K11" s="17" t="s" ph="1">
        <v>3500</v>
      </c>
      <c r="L11" s="17" t="s" ph="1">
        <v>3501</v>
      </c>
      <c r="M11" s="251" t="s" ph="1">
        <v>3502</v>
      </c>
      <c r="N11" s="101">
        <v>12</v>
      </c>
      <c r="O11" s="21">
        <v>211</v>
      </c>
      <c r="P11" s="21">
        <v>234</v>
      </c>
      <c r="Q11" s="221">
        <f t="shared" si="0"/>
        <v>445</v>
      </c>
      <c r="R11" s="225"/>
      <c r="S11" s="225"/>
      <c r="T11" s="225"/>
    </row>
    <row r="12" spans="1:20" s="8" customFormat="1" ht="45" customHeight="1">
      <c r="A12" s="1">
        <v>9</v>
      </c>
      <c r="B12" s="96">
        <v>42009</v>
      </c>
      <c r="C12" s="100" t="s" ph="1">
        <v>1546</v>
      </c>
      <c r="D12" s="98" t="s">
        <v>18</v>
      </c>
      <c r="E12" s="99" t="s">
        <v>1547</v>
      </c>
      <c r="F12" s="100" t="s">
        <v>1548</v>
      </c>
      <c r="G12" s="100" t="s">
        <v>1549</v>
      </c>
      <c r="H12" s="100" t="s">
        <v>1550</v>
      </c>
      <c r="I12" s="207" t="s">
        <v>1551</v>
      </c>
      <c r="J12" s="207" t="s">
        <v>1552</v>
      </c>
      <c r="K12" s="251" t="s" ph="1">
        <v>3503</v>
      </c>
      <c r="L12" s="17" t="s" ph="1">
        <v>3504</v>
      </c>
      <c r="M12" s="251" t="s" ph="1">
        <v>3505</v>
      </c>
      <c r="N12" s="101">
        <v>3</v>
      </c>
      <c r="O12" s="21">
        <v>80</v>
      </c>
      <c r="P12" s="21">
        <v>7</v>
      </c>
      <c r="Q12" s="221">
        <f t="shared" si="0"/>
        <v>87</v>
      </c>
      <c r="R12" s="225"/>
      <c r="S12" s="225"/>
      <c r="T12" s="225"/>
    </row>
    <row r="13" spans="1:20" s="8" customFormat="1" ht="45" customHeight="1">
      <c r="A13" s="1">
        <v>10</v>
      </c>
      <c r="B13" s="96">
        <v>42010</v>
      </c>
      <c r="C13" s="100" t="s" ph="1">
        <v>1553</v>
      </c>
      <c r="D13" s="98" t="s">
        <v>18</v>
      </c>
      <c r="E13" s="99" t="s">
        <v>1554</v>
      </c>
      <c r="F13" s="100" t="s">
        <v>1555</v>
      </c>
      <c r="G13" s="100" t="s">
        <v>1556</v>
      </c>
      <c r="H13" s="100" t="s">
        <v>1557</v>
      </c>
      <c r="I13" s="207" t="s">
        <v>1558</v>
      </c>
      <c r="J13" s="207" t="s">
        <v>1559</v>
      </c>
      <c r="K13" s="251" t="s" ph="1">
        <v>3506</v>
      </c>
      <c r="L13" s="17" t="s" ph="1">
        <v>3507</v>
      </c>
      <c r="M13" s="251" t="s" ph="1">
        <v>3508</v>
      </c>
      <c r="N13" s="101">
        <v>1</v>
      </c>
      <c r="O13" s="21">
        <v>6</v>
      </c>
      <c r="P13" s="21">
        <v>8</v>
      </c>
      <c r="Q13" s="221">
        <f t="shared" si="0"/>
        <v>14</v>
      </c>
      <c r="R13" s="225"/>
      <c r="S13" s="225"/>
      <c r="T13" s="225"/>
    </row>
    <row r="14" spans="1:20" s="8" customFormat="1" ht="45" customHeight="1">
      <c r="A14" s="1">
        <v>11</v>
      </c>
      <c r="B14" s="96">
        <v>42011</v>
      </c>
      <c r="C14" s="100" t="s" ph="1">
        <v>1560</v>
      </c>
      <c r="D14" s="98" t="s">
        <v>18</v>
      </c>
      <c r="E14" s="99" t="s">
        <v>1561</v>
      </c>
      <c r="F14" s="100" t="s">
        <v>1562</v>
      </c>
      <c r="G14" s="100" t="s">
        <v>1563</v>
      </c>
      <c r="H14" s="100" t="s">
        <v>1564</v>
      </c>
      <c r="I14" s="207" t="s">
        <v>1565</v>
      </c>
      <c r="J14" s="207" t="s">
        <v>1566</v>
      </c>
      <c r="K14" s="251" t="s" ph="1">
        <v>3509</v>
      </c>
      <c r="L14" s="17" t="s" ph="1">
        <v>3510</v>
      </c>
      <c r="M14" s="251" t="s" ph="1">
        <v>3511</v>
      </c>
      <c r="N14" s="101">
        <v>9</v>
      </c>
      <c r="O14" s="21">
        <v>193</v>
      </c>
      <c r="P14" s="21">
        <v>146</v>
      </c>
      <c r="Q14" s="221">
        <f t="shared" si="0"/>
        <v>339</v>
      </c>
      <c r="R14" s="225"/>
      <c r="S14" s="225"/>
      <c r="T14" s="225"/>
    </row>
    <row r="15" spans="1:20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02" t="s">
        <v>98</v>
      </c>
      <c r="N15" s="27">
        <f>SUM(N4:N14)</f>
        <v>80</v>
      </c>
      <c r="O15" s="27">
        <f>SUM(O4:O14)</f>
        <v>1596</v>
      </c>
      <c r="P15" s="27">
        <f>SUM(P4:P14)</f>
        <v>1229</v>
      </c>
      <c r="Q15" s="27">
        <f>SUM(Q4:Q14)</f>
        <v>2825</v>
      </c>
      <c r="R15" s="225"/>
      <c r="S15" s="225"/>
      <c r="T15" s="225"/>
    </row>
    <row r="16" spans="1:20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  <c r="R16" s="225"/>
      <c r="S16" s="225"/>
      <c r="T16" s="225"/>
    </row>
    <row r="17" spans="1:20" s="8" customFormat="1" ht="45" customHeight="1">
      <c r="A17" s="1"/>
      <c r="B17" s="23"/>
      <c r="C17" s="10" t="s">
        <v>3663</v>
      </c>
      <c r="D17" s="10" t="s">
        <v>3664</v>
      </c>
      <c r="E17" s="10" t="s">
        <v>3665</v>
      </c>
      <c r="F17" s="10" t="s">
        <v>3666</v>
      </c>
      <c r="G17" s="10" t="s">
        <v>3667</v>
      </c>
      <c r="H17" s="28">
        <f>J20</f>
        <v>11</v>
      </c>
      <c r="I17" s="12" t="s">
        <v>3668</v>
      </c>
      <c r="J17" s="29">
        <f>COUNTIF($D$4:$D$14,"全")</f>
        <v>11</v>
      </c>
      <c r="K17" s="6"/>
      <c r="L17" s="6"/>
      <c r="M17" s="6"/>
      <c r="N17" s="7"/>
      <c r="O17" s="7"/>
      <c r="P17" s="7"/>
      <c r="Q17" s="7"/>
      <c r="R17" s="225"/>
      <c r="S17" s="225"/>
      <c r="T17" s="225"/>
    </row>
    <row r="18" spans="1:20" s="8" customFormat="1" ht="45" customHeight="1">
      <c r="A18" s="1"/>
      <c r="B18" s="10" t="s">
        <v>176</v>
      </c>
      <c r="C18" s="30">
        <f>SUMIF($D$4:$D$14,$B18,N$4:N$14)</f>
        <v>80</v>
      </c>
      <c r="D18" s="30">
        <f>SUMIF($D$4:$D$14,$B18,O$4:O$14)</f>
        <v>1596</v>
      </c>
      <c r="E18" s="30">
        <f>SUMIF($D$4:$D$14,$B18,P$4:P$14)</f>
        <v>1229</v>
      </c>
      <c r="F18" s="28">
        <f>D18+E18</f>
        <v>2825</v>
      </c>
      <c r="G18" s="10" t="s">
        <v>3669</v>
      </c>
      <c r="H18" s="28">
        <f>Q15</f>
        <v>2825</v>
      </c>
      <c r="I18" s="12" t="s">
        <v>3670</v>
      </c>
      <c r="J18" s="29">
        <f>COUNTIF($D$4:$D$14,"定")</f>
        <v>0</v>
      </c>
      <c r="K18" s="6"/>
      <c r="L18" s="6"/>
      <c r="M18" s="6"/>
      <c r="N18" s="7"/>
      <c r="O18" s="7"/>
      <c r="P18" s="7"/>
      <c r="Q18" s="7"/>
      <c r="R18" s="225"/>
      <c r="S18" s="225"/>
      <c r="T18" s="225"/>
    </row>
    <row r="19" spans="1:20" s="8" customFormat="1" ht="45" customHeight="1">
      <c r="A19" s="1"/>
      <c r="B19" s="10" t="s">
        <v>221</v>
      </c>
      <c r="C19" s="30">
        <f t="shared" ref="C19:C20" si="1">SUMIF($D$4:$D$14,$B19,N$4:N$14)</f>
        <v>0</v>
      </c>
      <c r="D19" s="30">
        <f t="shared" ref="D19:D20" si="2">SUMIF($D$4:$D$14,$B19,O$4:O$14)</f>
        <v>0</v>
      </c>
      <c r="E19" s="30">
        <f t="shared" ref="E19:E20" si="3">SUMIF($D$4:$D$14,$B19,P$4:P$14)</f>
        <v>0</v>
      </c>
      <c r="F19" s="28">
        <f t="shared" ref="F19:F20" si="4">D19+E19</f>
        <v>0</v>
      </c>
      <c r="G19" s="10" t="s">
        <v>3663</v>
      </c>
      <c r="H19" s="28">
        <f>N15</f>
        <v>80</v>
      </c>
      <c r="I19" s="12" t="s">
        <v>3671</v>
      </c>
      <c r="J19" s="29">
        <f>COUNTIF($D$4:$D$14,"分")</f>
        <v>0</v>
      </c>
      <c r="K19" s="6"/>
      <c r="L19" s="6"/>
      <c r="M19" s="6"/>
      <c r="N19" s="7"/>
      <c r="O19" s="7"/>
      <c r="P19" s="7"/>
      <c r="Q19" s="7"/>
      <c r="R19" s="225"/>
      <c r="S19" s="225"/>
      <c r="T19" s="225"/>
    </row>
    <row r="20" spans="1:20" s="8" customFormat="1" ht="45" customHeight="1">
      <c r="A20" s="1"/>
      <c r="B20" s="10" t="s">
        <v>2964</v>
      </c>
      <c r="C20" s="30">
        <f t="shared" si="1"/>
        <v>0</v>
      </c>
      <c r="D20" s="30">
        <f t="shared" si="2"/>
        <v>0</v>
      </c>
      <c r="E20" s="30">
        <f t="shared" si="3"/>
        <v>0</v>
      </c>
      <c r="F20" s="28">
        <f t="shared" si="4"/>
        <v>0</v>
      </c>
      <c r="G20" s="4"/>
      <c r="H20" s="31"/>
      <c r="I20" s="12" t="s">
        <v>3672</v>
      </c>
      <c r="J20" s="32">
        <f>SUM(J17:J19)</f>
        <v>11</v>
      </c>
      <c r="K20" s="6"/>
      <c r="L20" s="6"/>
      <c r="M20" s="6"/>
      <c r="N20" s="7"/>
      <c r="O20" s="7"/>
      <c r="P20" s="7"/>
      <c r="Q20" s="7"/>
      <c r="R20" s="225"/>
      <c r="S20" s="225"/>
      <c r="T20" s="225"/>
    </row>
    <row r="21" spans="1:20" s="8" customFormat="1" ht="45" customHeight="1">
      <c r="A21" s="1"/>
      <c r="B21" s="10" t="s">
        <v>3666</v>
      </c>
      <c r="C21" s="30">
        <f>SUM(C18:C20)</f>
        <v>80</v>
      </c>
      <c r="D21" s="30">
        <f t="shared" ref="D21:E21" si="5">SUM(D18:D20)</f>
        <v>1596</v>
      </c>
      <c r="E21" s="30">
        <f t="shared" si="5"/>
        <v>1229</v>
      </c>
      <c r="F21" s="28">
        <f>SUM(F18:F20)</f>
        <v>2825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  <c r="R21" s="225"/>
      <c r="S21" s="225"/>
      <c r="T21" s="225"/>
    </row>
    <row r="22" spans="1:20" s="8" customFormat="1" ht="45" customHeight="1">
      <c r="A22" s="226"/>
      <c r="B22" s="225"/>
      <c r="C22" s="225" ph="1"/>
      <c r="D22" s="225"/>
      <c r="E22" s="227"/>
      <c r="F22" s="225"/>
      <c r="G22" s="225"/>
      <c r="H22" s="225"/>
      <c r="I22" s="5"/>
      <c r="J22" s="5"/>
      <c r="K22" s="228" ph="1"/>
      <c r="L22" s="228" ph="1"/>
      <c r="M22" s="228" ph="1"/>
      <c r="N22" s="229"/>
      <c r="O22" s="229"/>
      <c r="P22" s="229"/>
      <c r="Q22" s="229"/>
      <c r="R22" s="225"/>
      <c r="S22" s="225"/>
      <c r="T22" s="225"/>
    </row>
    <row r="23" spans="1:20" ht="22.5">
      <c r="K23" s="110" ph="1"/>
      <c r="L23" s="110" ph="1"/>
      <c r="M23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C00000"/>
    <pageSetUpPr fitToPage="1"/>
  </sheetPr>
  <dimension ref="A2:S20"/>
  <sheetViews>
    <sheetView zoomScale="60" zoomScaleNormal="60" workbookViewId="0">
      <selection activeCell="I13" sqref="I13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19" width="8.75" style="110"/>
    <col min="20" max="16384" width="8.75" style="38"/>
  </cols>
  <sheetData>
    <row r="2" spans="1:19" s="8" customFormat="1" ht="45" customHeight="1">
      <c r="A2" s="1"/>
      <c r="B2" s="268" t="s">
        <v>1567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42">
        <v>42101</v>
      </c>
      <c r="C4" s="46" t="s" ph="1">
        <v>1568</v>
      </c>
      <c r="D4" s="44" t="s">
        <v>176</v>
      </c>
      <c r="E4" s="45" t="s">
        <v>1569</v>
      </c>
      <c r="F4" s="46" t="s">
        <v>1570</v>
      </c>
      <c r="G4" s="43" t="s">
        <v>1571</v>
      </c>
      <c r="H4" s="43" t="s">
        <v>1572</v>
      </c>
      <c r="I4" s="207" t="s">
        <v>1573</v>
      </c>
      <c r="J4" s="207" t="s">
        <v>1574</v>
      </c>
      <c r="K4" s="17" t="s" ph="1">
        <v>3748</v>
      </c>
      <c r="L4" s="17" t="s" ph="1">
        <v>1575</v>
      </c>
      <c r="M4" s="17" t="s" ph="1">
        <v>1576</v>
      </c>
      <c r="N4" s="21">
        <v>3</v>
      </c>
      <c r="O4" s="21">
        <v>29</v>
      </c>
      <c r="P4" s="21">
        <v>55</v>
      </c>
      <c r="Q4" s="221">
        <f>O4+P4</f>
        <v>84</v>
      </c>
      <c r="R4" s="225"/>
      <c r="S4" s="225"/>
    </row>
    <row r="5" spans="1:19" s="8" customFormat="1" ht="45" customHeight="1">
      <c r="A5" s="1">
        <v>2</v>
      </c>
      <c r="B5" s="42">
        <v>42103</v>
      </c>
      <c r="C5" s="43" t="s" ph="1">
        <v>1577</v>
      </c>
      <c r="D5" s="44" t="s">
        <v>1245</v>
      </c>
      <c r="E5" s="45" t="s">
        <v>1578</v>
      </c>
      <c r="F5" s="43" t="s">
        <v>1579</v>
      </c>
      <c r="G5" s="43" t="s">
        <v>1580</v>
      </c>
      <c r="H5" s="43" t="s">
        <v>1581</v>
      </c>
      <c r="I5" s="207" t="s">
        <v>1582</v>
      </c>
      <c r="J5" s="207" t="s">
        <v>1583</v>
      </c>
      <c r="K5" s="17" t="s" ph="1">
        <v>3749</v>
      </c>
      <c r="L5" s="17" t="s" ph="1">
        <v>1584</v>
      </c>
      <c r="M5" s="17" t="s" ph="1">
        <v>1585</v>
      </c>
      <c r="N5" s="21">
        <v>9</v>
      </c>
      <c r="O5" s="21">
        <v>74</v>
      </c>
      <c r="P5" s="21">
        <v>36</v>
      </c>
      <c r="Q5" s="221">
        <f>O5+P5</f>
        <v>110</v>
      </c>
      <c r="R5" s="225"/>
      <c r="S5" s="225"/>
    </row>
    <row r="6" spans="1:19" s="8" customFormat="1" ht="45" customHeight="1">
      <c r="A6" s="1">
        <v>3</v>
      </c>
      <c r="B6" s="42">
        <v>42106</v>
      </c>
      <c r="C6" s="43" t="s" ph="1">
        <v>3512</v>
      </c>
      <c r="D6" s="44" t="s">
        <v>1586</v>
      </c>
      <c r="E6" s="45" t="s">
        <v>1587</v>
      </c>
      <c r="F6" s="43" t="s">
        <v>1588</v>
      </c>
      <c r="G6" s="43" t="s">
        <v>1589</v>
      </c>
      <c r="H6" s="43" t="s">
        <v>1590</v>
      </c>
      <c r="I6" s="207" t="s">
        <v>1591</v>
      </c>
      <c r="J6" s="207" t="s">
        <v>1592</v>
      </c>
      <c r="K6" s="17" t="s" ph="1">
        <v>3750</v>
      </c>
      <c r="L6" s="17" t="s" ph="1">
        <v>1593</v>
      </c>
      <c r="M6" s="17" t="s" ph="1">
        <v>1594</v>
      </c>
      <c r="N6" s="21">
        <v>3</v>
      </c>
      <c r="O6" s="21">
        <v>30</v>
      </c>
      <c r="P6" s="21">
        <v>19</v>
      </c>
      <c r="Q6" s="221">
        <f t="shared" ref="Q6:Q11" si="0">O6+P6</f>
        <v>49</v>
      </c>
      <c r="R6" s="225"/>
      <c r="S6" s="225"/>
    </row>
    <row r="7" spans="1:19" s="8" customFormat="1" ht="45" customHeight="1">
      <c r="A7" s="1">
        <v>4</v>
      </c>
      <c r="B7" s="42">
        <v>42107</v>
      </c>
      <c r="C7" s="43" t="s" ph="1">
        <v>1595</v>
      </c>
      <c r="D7" s="44" t="s">
        <v>1245</v>
      </c>
      <c r="E7" s="45" t="s">
        <v>1596</v>
      </c>
      <c r="F7" s="43" t="s">
        <v>1597</v>
      </c>
      <c r="G7" s="43" t="s">
        <v>1598</v>
      </c>
      <c r="H7" s="43" t="s">
        <v>1599</v>
      </c>
      <c r="I7" s="207" t="s">
        <v>1600</v>
      </c>
      <c r="J7" s="207" t="s">
        <v>1601</v>
      </c>
      <c r="K7" s="17" t="s" ph="1">
        <v>3751</v>
      </c>
      <c r="L7" s="17" t="s" ph="1">
        <v>1602</v>
      </c>
      <c r="M7" s="17" t="s" ph="1">
        <v>1603</v>
      </c>
      <c r="N7" s="21">
        <v>3</v>
      </c>
      <c r="O7" s="21">
        <v>43</v>
      </c>
      <c r="P7" s="21">
        <v>46</v>
      </c>
      <c r="Q7" s="221">
        <f t="shared" si="0"/>
        <v>89</v>
      </c>
      <c r="R7" s="225"/>
      <c r="S7" s="225"/>
    </row>
    <row r="8" spans="1:19" s="8" customFormat="1" ht="45" customHeight="1">
      <c r="A8" s="1">
        <v>5</v>
      </c>
      <c r="B8" s="42">
        <v>42108</v>
      </c>
      <c r="C8" s="43" t="s" ph="1">
        <v>1604</v>
      </c>
      <c r="D8" s="44" t="s">
        <v>1245</v>
      </c>
      <c r="E8" s="45" t="s">
        <v>1605</v>
      </c>
      <c r="F8" s="43" t="s">
        <v>1606</v>
      </c>
      <c r="G8" s="43" t="s">
        <v>1607</v>
      </c>
      <c r="H8" s="43" t="s">
        <v>1608</v>
      </c>
      <c r="I8" s="207" t="s">
        <v>1609</v>
      </c>
      <c r="J8" s="207" t="s">
        <v>1610</v>
      </c>
      <c r="K8" s="17" t="s" ph="1">
        <v>3752</v>
      </c>
      <c r="L8" s="17" t="s" ph="1">
        <v>1611</v>
      </c>
      <c r="M8" s="17" t="s" ph="1">
        <v>1612</v>
      </c>
      <c r="N8" s="21">
        <v>3</v>
      </c>
      <c r="O8" s="21">
        <v>39</v>
      </c>
      <c r="P8" s="21">
        <v>20</v>
      </c>
      <c r="Q8" s="221">
        <f t="shared" si="0"/>
        <v>59</v>
      </c>
      <c r="R8" s="225"/>
      <c r="S8" s="225"/>
    </row>
    <row r="9" spans="1:19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1">
        <f t="shared" si="0"/>
        <v>0</v>
      </c>
      <c r="R9" s="225"/>
      <c r="S9" s="225"/>
    </row>
    <row r="10" spans="1:19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1">
        <f t="shared" si="0"/>
        <v>0</v>
      </c>
      <c r="R10" s="225"/>
      <c r="S10" s="225"/>
    </row>
    <row r="11" spans="1:19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  <c r="S11" s="225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21</v>
      </c>
      <c r="O12" s="27">
        <f>SUM(O4:O11)</f>
        <v>215</v>
      </c>
      <c r="P12" s="27">
        <f>SUM(P4:P11)</f>
        <v>176</v>
      </c>
      <c r="Q12" s="27">
        <f>SUM(Q4:Q11)</f>
        <v>391</v>
      </c>
      <c r="R12" s="225"/>
      <c r="S12" s="225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</row>
    <row r="14" spans="1:19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5</v>
      </c>
      <c r="I14" s="12" t="s">
        <v>103</v>
      </c>
      <c r="J14" s="29">
        <f>COUNTIF($D$4:$D$11,"全")</f>
        <v>4</v>
      </c>
      <c r="K14" s="6"/>
      <c r="L14" s="6"/>
      <c r="M14" s="6"/>
      <c r="N14" s="7"/>
      <c r="O14" s="7"/>
      <c r="P14" s="7"/>
      <c r="Q14" s="7"/>
      <c r="R14" s="225"/>
      <c r="S14" s="225"/>
    </row>
    <row r="15" spans="1:19" s="8" customFormat="1" ht="45" customHeight="1">
      <c r="A15" s="1"/>
      <c r="B15" s="10" t="s">
        <v>18</v>
      </c>
      <c r="C15" s="30">
        <f>SUMIF($D$4:$D$11,B15,$N$4:$N$11)</f>
        <v>18</v>
      </c>
      <c r="D15" s="30">
        <f>SUMIF($D$4:$D$11,B15,$O$4:$O$11)</f>
        <v>185</v>
      </c>
      <c r="E15" s="30">
        <f>SUMIF($D$4:$D$11,B15,$P$4:$P$11)</f>
        <v>157</v>
      </c>
      <c r="F15" s="28">
        <f>D15+E15</f>
        <v>342</v>
      </c>
      <c r="G15" s="10" t="s">
        <v>104</v>
      </c>
      <c r="H15" s="28">
        <f>Q12</f>
        <v>391</v>
      </c>
      <c r="I15" s="12" t="s">
        <v>105</v>
      </c>
      <c r="J15" s="29">
        <f>COUNTIF($D$4:$D$11,"定")</f>
        <v>1</v>
      </c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10" t="s">
        <v>106</v>
      </c>
      <c r="C16" s="30">
        <f>SUMIF($D$4:$D$11,B16,$N$4:$N$11)</f>
        <v>3</v>
      </c>
      <c r="D16" s="30">
        <f t="shared" ref="D16:D17" si="1">SUMIF($D$4:$D$11,B16,$O$4:$O$11)</f>
        <v>30</v>
      </c>
      <c r="E16" s="30">
        <f t="shared" ref="E16:E17" si="2">SUMIF($D$4:$D$11,B16,$P$4:$P$11)</f>
        <v>19</v>
      </c>
      <c r="F16" s="28">
        <f t="shared" ref="F16:F17" si="3">D16+E16</f>
        <v>49</v>
      </c>
      <c r="G16" s="10" t="s">
        <v>13</v>
      </c>
      <c r="H16" s="28">
        <f>N12</f>
        <v>21</v>
      </c>
      <c r="I16" s="12" t="s">
        <v>107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108</v>
      </c>
      <c r="C17" s="30">
        <f>SUMIF($D$4:$D$11,B17,$N$4:$N$11)</f>
        <v>0</v>
      </c>
      <c r="D17" s="30">
        <f t="shared" si="1"/>
        <v>0</v>
      </c>
      <c r="E17" s="30">
        <f t="shared" si="2"/>
        <v>0</v>
      </c>
      <c r="F17" s="28">
        <f t="shared" si="3"/>
        <v>0</v>
      </c>
      <c r="G17" s="4"/>
      <c r="H17" s="31"/>
      <c r="I17" s="12" t="s">
        <v>109</v>
      </c>
      <c r="J17" s="32">
        <f>SUM(J14:J16)</f>
        <v>5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101</v>
      </c>
      <c r="C18" s="30">
        <f>SUM(C15:C17)</f>
        <v>21</v>
      </c>
      <c r="D18" s="30">
        <f t="shared" ref="D18:E18" si="4">SUM(D15:D17)</f>
        <v>215</v>
      </c>
      <c r="E18" s="30">
        <f t="shared" si="4"/>
        <v>176</v>
      </c>
      <c r="F18" s="28">
        <f>SUM(F15:F17)</f>
        <v>391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</row>
    <row r="20" spans="1:19" ht="22.5"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C00000"/>
    <pageSetUpPr fitToPage="1"/>
  </sheetPr>
  <dimension ref="A2:S20"/>
  <sheetViews>
    <sheetView zoomScale="70" zoomScaleNormal="70" workbookViewId="0">
      <selection activeCell="J4" sqref="J4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19" width="8.75" style="110"/>
    <col min="20" max="16384" width="8.75" style="38"/>
  </cols>
  <sheetData>
    <row r="2" spans="1:19" s="8" customFormat="1" ht="45" customHeight="1">
      <c r="A2" s="1"/>
      <c r="B2" s="268" t="s">
        <v>1613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42">
        <v>42201</v>
      </c>
      <c r="C4" s="43" t="s" ph="1">
        <v>3753</v>
      </c>
      <c r="D4" s="44" t="s">
        <v>29</v>
      </c>
      <c r="E4" s="45" t="s">
        <v>1614</v>
      </c>
      <c r="F4" s="46" t="s">
        <v>1615</v>
      </c>
      <c r="G4" s="43" t="s">
        <v>1616</v>
      </c>
      <c r="H4" s="43" t="s">
        <v>1617</v>
      </c>
      <c r="I4" s="205" t="s">
        <v>1618</v>
      </c>
      <c r="J4" s="205" t="s">
        <v>1619</v>
      </c>
      <c r="K4" s="45" t="s" ph="1">
        <v>1620</v>
      </c>
      <c r="L4" s="45" t="s" ph="1">
        <v>1621</v>
      </c>
      <c r="M4" s="45" t="s" ph="1">
        <v>1622</v>
      </c>
      <c r="N4" s="81">
        <v>12</v>
      </c>
      <c r="O4" s="21">
        <v>235</v>
      </c>
      <c r="P4" s="21">
        <v>166</v>
      </c>
      <c r="Q4" s="221">
        <f>O4+P4</f>
        <v>401</v>
      </c>
      <c r="R4" s="225"/>
      <c r="S4" s="225"/>
    </row>
    <row r="5" spans="1:19" s="8" customFormat="1" ht="45" customHeight="1">
      <c r="A5" s="1">
        <v>2</v>
      </c>
      <c r="B5" s="42">
        <v>42202</v>
      </c>
      <c r="C5" s="43" t="s" ph="1">
        <v>3754</v>
      </c>
      <c r="D5" s="44" t="s">
        <v>29</v>
      </c>
      <c r="E5" s="45" t="s">
        <v>1623</v>
      </c>
      <c r="F5" s="43" t="s">
        <v>1624</v>
      </c>
      <c r="G5" s="43" t="s">
        <v>1625</v>
      </c>
      <c r="H5" s="43" t="s">
        <v>1626</v>
      </c>
      <c r="I5" s="205" t="s">
        <v>1627</v>
      </c>
      <c r="J5" s="205" t="s">
        <v>1628</v>
      </c>
      <c r="K5" s="45" t="s" ph="1">
        <v>1629</v>
      </c>
      <c r="L5" s="45" t="s" ph="1">
        <v>1630</v>
      </c>
      <c r="M5" s="45" t="s" ph="1">
        <v>1631</v>
      </c>
      <c r="N5" s="81">
        <v>3</v>
      </c>
      <c r="O5" s="21">
        <v>1</v>
      </c>
      <c r="P5" s="21">
        <v>0</v>
      </c>
      <c r="Q5" s="221">
        <f>O5+P5</f>
        <v>1</v>
      </c>
      <c r="R5" s="225"/>
      <c r="S5" s="225"/>
    </row>
    <row r="6" spans="1:19" s="8" customFormat="1" ht="45" customHeight="1">
      <c r="A6" s="1">
        <v>3</v>
      </c>
      <c r="B6" s="42">
        <v>42203</v>
      </c>
      <c r="C6" s="43" t="s" ph="1">
        <v>3755</v>
      </c>
      <c r="D6" s="44" t="s">
        <v>29</v>
      </c>
      <c r="E6" s="45" t="s">
        <v>1632</v>
      </c>
      <c r="F6" s="43" t="s">
        <v>1633</v>
      </c>
      <c r="G6" s="43" t="s">
        <v>1634</v>
      </c>
      <c r="H6" s="43" t="s">
        <v>1635</v>
      </c>
      <c r="I6" s="205" t="s">
        <v>1636</v>
      </c>
      <c r="J6" s="205" t="s">
        <v>1637</v>
      </c>
      <c r="K6" s="45" t="s" ph="1">
        <v>1638</v>
      </c>
      <c r="L6" s="45" t="s" ph="1">
        <v>1639</v>
      </c>
      <c r="M6" s="45" t="s" ph="1">
        <v>1640</v>
      </c>
      <c r="N6" s="81">
        <v>2</v>
      </c>
      <c r="O6" s="21">
        <v>12</v>
      </c>
      <c r="P6" s="21">
        <v>12</v>
      </c>
      <c r="Q6" s="221">
        <f t="shared" ref="Q6:Q11" si="0">O6+P6</f>
        <v>24</v>
      </c>
      <c r="R6" s="225"/>
      <c r="S6" s="225"/>
    </row>
    <row r="7" spans="1:19" s="8" customFormat="1" ht="45" customHeight="1">
      <c r="A7" s="1">
        <v>4</v>
      </c>
      <c r="B7" s="42">
        <v>42204</v>
      </c>
      <c r="C7" s="43" t="s" ph="1">
        <v>3756</v>
      </c>
      <c r="D7" s="44" t="s">
        <v>29</v>
      </c>
      <c r="E7" s="45" t="s">
        <v>1641</v>
      </c>
      <c r="F7" s="43" t="s">
        <v>1642</v>
      </c>
      <c r="G7" s="43" t="s">
        <v>1643</v>
      </c>
      <c r="H7" s="43" t="s">
        <v>1644</v>
      </c>
      <c r="I7" s="205" t="s">
        <v>1645</v>
      </c>
      <c r="J7" s="205" t="s">
        <v>1646</v>
      </c>
      <c r="K7" s="45" t="s" ph="1">
        <v>3408</v>
      </c>
      <c r="L7" s="45" t="s" ph="1">
        <v>1647</v>
      </c>
      <c r="M7" s="45" t="s" ph="1">
        <v>1648</v>
      </c>
      <c r="N7" s="81">
        <v>2</v>
      </c>
      <c r="O7" s="21">
        <v>8</v>
      </c>
      <c r="P7" s="21">
        <v>5</v>
      </c>
      <c r="Q7" s="221">
        <f t="shared" si="0"/>
        <v>13</v>
      </c>
      <c r="R7" s="225"/>
      <c r="S7" s="225"/>
    </row>
    <row r="8" spans="1:19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68"/>
      <c r="J8" s="70"/>
      <c r="K8" s="17" ph="1"/>
      <c r="L8" s="17" ph="1"/>
      <c r="M8" s="17" ph="1"/>
      <c r="N8" s="21"/>
      <c r="O8" s="21"/>
      <c r="P8" s="21"/>
      <c r="Q8" s="221">
        <f t="shared" si="0"/>
        <v>0</v>
      </c>
      <c r="R8" s="225"/>
      <c r="S8" s="225"/>
    </row>
    <row r="9" spans="1:19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68"/>
      <c r="J9" s="70"/>
      <c r="K9" s="17" ph="1"/>
      <c r="L9" s="17" ph="1"/>
      <c r="M9" s="17" ph="1"/>
      <c r="N9" s="21"/>
      <c r="O9" s="21"/>
      <c r="P9" s="21"/>
      <c r="Q9" s="221">
        <f t="shared" si="0"/>
        <v>0</v>
      </c>
      <c r="R9" s="225"/>
      <c r="S9" s="225"/>
    </row>
    <row r="10" spans="1:19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68"/>
      <c r="J10" s="70"/>
      <c r="K10" s="17" ph="1"/>
      <c r="L10" s="17" ph="1"/>
      <c r="M10" s="17" ph="1"/>
      <c r="N10" s="21"/>
      <c r="O10" s="21"/>
      <c r="P10" s="21"/>
      <c r="Q10" s="221">
        <f t="shared" si="0"/>
        <v>0</v>
      </c>
      <c r="R10" s="225"/>
      <c r="S10" s="225"/>
    </row>
    <row r="11" spans="1:19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68"/>
      <c r="J11" s="70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  <c r="S11" s="225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19</v>
      </c>
      <c r="O12" s="27">
        <f>SUM(O4:O11)</f>
        <v>256</v>
      </c>
      <c r="P12" s="27">
        <f>SUM(P4:P11)</f>
        <v>183</v>
      </c>
      <c r="Q12" s="27">
        <f>SUM(Q4:Q11)</f>
        <v>439</v>
      </c>
      <c r="R12" s="225"/>
      <c r="S12" s="225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</row>
    <row r="14" spans="1:19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4</v>
      </c>
      <c r="I14" s="12" t="s">
        <v>103</v>
      </c>
      <c r="J14" s="29">
        <f>COUNTIF($D$4:$D$11,"全")</f>
        <v>4</v>
      </c>
      <c r="K14" s="6"/>
      <c r="L14" s="6"/>
      <c r="M14" s="6"/>
      <c r="N14" s="7"/>
      <c r="O14" s="7"/>
      <c r="P14" s="7"/>
      <c r="Q14" s="7"/>
      <c r="R14" s="225"/>
      <c r="S14" s="225"/>
    </row>
    <row r="15" spans="1:19" s="8" customFormat="1" ht="45" customHeight="1">
      <c r="A15" s="1"/>
      <c r="B15" s="10" t="s">
        <v>18</v>
      </c>
      <c r="C15" s="30">
        <f>SUMIF($D$4:$D$11,B15,$N$4:$N$11)</f>
        <v>19</v>
      </c>
      <c r="D15" s="30">
        <f>SUMIF($D$4:$D$11,B15,$O$4:$O$11)</f>
        <v>256</v>
      </c>
      <c r="E15" s="30">
        <f>SUMIF($D$4:$D$11,B15,$P$4:$P$11)</f>
        <v>183</v>
      </c>
      <c r="F15" s="28">
        <f>D15+E15</f>
        <v>439</v>
      </c>
      <c r="G15" s="10" t="s">
        <v>104</v>
      </c>
      <c r="H15" s="28">
        <f>Q12</f>
        <v>439</v>
      </c>
      <c r="I15" s="12" t="s">
        <v>105</v>
      </c>
      <c r="J15" s="29">
        <f>COUNTIF($D$4:$D$11,"定")</f>
        <v>0</v>
      </c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10" t="s">
        <v>106</v>
      </c>
      <c r="C16" s="30">
        <f>SUMIF($D$4:$D$11,B16,$N$4:$N$11)</f>
        <v>0</v>
      </c>
      <c r="D16" s="30">
        <f t="shared" ref="D16:D17" si="1">SUMIF($D$4:$D$11,B16,$O$4:$O$11)</f>
        <v>0</v>
      </c>
      <c r="E16" s="30">
        <f t="shared" ref="E16:E17" si="2">SUMIF($D$4:$D$11,B16,$P$4:$P$11)</f>
        <v>0</v>
      </c>
      <c r="F16" s="28">
        <f t="shared" ref="F16:F17" si="3">D16+E16</f>
        <v>0</v>
      </c>
      <c r="G16" s="10" t="s">
        <v>13</v>
      </c>
      <c r="H16" s="28">
        <f>N12</f>
        <v>19</v>
      </c>
      <c r="I16" s="12" t="s">
        <v>107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108</v>
      </c>
      <c r="C17" s="30">
        <f>SUMIF($D$4:$D$11,B17,$N$4:$N$11)</f>
        <v>0</v>
      </c>
      <c r="D17" s="30">
        <f t="shared" si="1"/>
        <v>0</v>
      </c>
      <c r="E17" s="30">
        <f t="shared" si="2"/>
        <v>0</v>
      </c>
      <c r="F17" s="28">
        <f t="shared" si="3"/>
        <v>0</v>
      </c>
      <c r="G17" s="4"/>
      <c r="H17" s="31"/>
      <c r="I17" s="12" t="s">
        <v>109</v>
      </c>
      <c r="J17" s="32">
        <f>SUM(J14:J16)</f>
        <v>4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101</v>
      </c>
      <c r="C18" s="30">
        <f>SUM(C15:C17)</f>
        <v>19</v>
      </c>
      <c r="D18" s="30">
        <f t="shared" ref="D18:E18" si="4">SUM(D15:D17)</f>
        <v>256</v>
      </c>
      <c r="E18" s="30">
        <f t="shared" si="4"/>
        <v>183</v>
      </c>
      <c r="F18" s="28">
        <f>SUM(F15:F17)</f>
        <v>439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</row>
    <row r="20" spans="1:19" ht="22.5"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C00000"/>
    <pageSetUpPr fitToPage="1"/>
  </sheetPr>
  <dimension ref="A2:T20"/>
  <sheetViews>
    <sheetView zoomScale="55" zoomScaleNormal="55" workbookViewId="0">
      <selection activeCell="G5" sqref="G5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4.5" style="110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20" width="8.75" style="110"/>
    <col min="21" max="16384" width="8.75" style="38"/>
  </cols>
  <sheetData>
    <row r="2" spans="1:20" s="8" customFormat="1" ht="45" customHeight="1">
      <c r="A2" s="1"/>
      <c r="B2" s="268" t="s">
        <v>1649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</row>
    <row r="3" spans="1:20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</row>
    <row r="4" spans="1:20" s="8" customFormat="1" ht="45" customHeight="1">
      <c r="A4" s="1">
        <v>1</v>
      </c>
      <c r="B4" s="14">
        <v>42301</v>
      </c>
      <c r="C4" s="39" t="s" ph="1">
        <v>1650</v>
      </c>
      <c r="D4" s="10" t="s">
        <v>29</v>
      </c>
      <c r="E4" s="17" t="s">
        <v>1651</v>
      </c>
      <c r="F4" s="39" t="s">
        <v>1652</v>
      </c>
      <c r="G4" s="23" t="s">
        <v>1653</v>
      </c>
      <c r="H4" s="23" t="s">
        <v>1654</v>
      </c>
      <c r="I4" s="225" t="s">
        <v>1655</v>
      </c>
      <c r="J4" s="230" t="s">
        <v>1656</v>
      </c>
      <c r="K4" s="17" t="s" ph="1">
        <v>3757</v>
      </c>
      <c r="L4" s="17" t="s" ph="1">
        <v>3758</v>
      </c>
      <c r="M4" s="17" t="s" ph="1">
        <v>1657</v>
      </c>
      <c r="N4" s="21">
        <v>6</v>
      </c>
      <c r="O4" s="21">
        <v>46</v>
      </c>
      <c r="P4" s="21">
        <v>104</v>
      </c>
      <c r="Q4" s="221">
        <f>O4+P4</f>
        <v>150</v>
      </c>
      <c r="R4" s="225"/>
      <c r="S4" s="225"/>
      <c r="T4" s="225"/>
    </row>
    <row r="5" spans="1:20" s="8" customFormat="1" ht="45" customHeight="1">
      <c r="A5" s="1">
        <v>2</v>
      </c>
      <c r="B5" s="14">
        <v>42302</v>
      </c>
      <c r="C5" s="23" t="s" ph="1">
        <v>1658</v>
      </c>
      <c r="D5" s="10" t="s">
        <v>176</v>
      </c>
      <c r="E5" s="17" t="s">
        <v>1659</v>
      </c>
      <c r="F5" s="23" t="s">
        <v>1660</v>
      </c>
      <c r="G5" s="23" t="s">
        <v>1661</v>
      </c>
      <c r="H5" s="23" t="s">
        <v>1662</v>
      </c>
      <c r="I5" s="219" t="s">
        <v>1663</v>
      </c>
      <c r="J5" s="218" t="s">
        <v>1664</v>
      </c>
      <c r="K5" s="17" t="s" ph="1">
        <v>3759</v>
      </c>
      <c r="L5" s="17" t="s" ph="1">
        <v>3760</v>
      </c>
      <c r="M5" s="17" t="s" ph="1">
        <v>1665</v>
      </c>
      <c r="N5" s="21">
        <v>12</v>
      </c>
      <c r="O5" s="21">
        <v>214</v>
      </c>
      <c r="P5" s="21">
        <v>166</v>
      </c>
      <c r="Q5" s="221">
        <f>O5+P5</f>
        <v>380</v>
      </c>
      <c r="R5" s="225"/>
      <c r="S5" s="225"/>
      <c r="T5" s="225"/>
    </row>
    <row r="6" spans="1:20" s="8" customFormat="1" ht="45" customHeight="1">
      <c r="A6" s="1">
        <v>3</v>
      </c>
      <c r="B6" s="24">
        <v>42303</v>
      </c>
      <c r="C6" s="23" t="s" ph="1">
        <v>1666</v>
      </c>
      <c r="D6" s="10" t="s">
        <v>29</v>
      </c>
      <c r="E6" s="17" t="s">
        <v>1667</v>
      </c>
      <c r="F6" s="23" t="s">
        <v>1668</v>
      </c>
      <c r="G6" s="23" t="s">
        <v>1669</v>
      </c>
      <c r="H6" s="23" t="s">
        <v>1670</v>
      </c>
      <c r="I6" s="219" t="s">
        <v>1671</v>
      </c>
      <c r="J6" s="218" t="s">
        <v>1672</v>
      </c>
      <c r="K6" s="17" t="s" ph="1">
        <v>3761</v>
      </c>
      <c r="L6" s="17" t="s" ph="1">
        <v>1673</v>
      </c>
      <c r="M6" s="17" t="s" ph="1">
        <v>1674</v>
      </c>
      <c r="N6" s="21">
        <v>6</v>
      </c>
      <c r="O6" s="21">
        <v>78</v>
      </c>
      <c r="P6" s="21">
        <v>104</v>
      </c>
      <c r="Q6" s="221">
        <f t="shared" ref="Q6:Q11" si="0">O6+P6</f>
        <v>182</v>
      </c>
      <c r="R6" s="225"/>
      <c r="S6" s="225"/>
      <c r="T6" s="225"/>
    </row>
    <row r="7" spans="1:20" s="8" customFormat="1" ht="45" hidden="1" customHeight="1">
      <c r="A7" s="1">
        <v>4</v>
      </c>
      <c r="B7" s="24" t="s">
        <v>351</v>
      </c>
      <c r="C7" s="23" t="s" ph="1">
        <v>352</v>
      </c>
      <c r="D7" s="10"/>
      <c r="E7" s="17"/>
      <c r="F7" s="23"/>
      <c r="G7" s="23"/>
      <c r="H7" s="23"/>
      <c r="I7" s="40"/>
      <c r="J7" s="41"/>
      <c r="K7" s="17" ph="1"/>
      <c r="L7" s="17" ph="1"/>
      <c r="M7" s="17" ph="1"/>
      <c r="N7" s="21"/>
      <c r="O7" s="21"/>
      <c r="P7" s="21"/>
      <c r="Q7" s="221">
        <f t="shared" si="0"/>
        <v>0</v>
      </c>
      <c r="R7" s="225"/>
      <c r="S7" s="225"/>
      <c r="T7" s="225"/>
    </row>
    <row r="8" spans="1:20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40"/>
      <c r="J8" s="41"/>
      <c r="K8" s="17" ph="1"/>
      <c r="L8" s="17" ph="1"/>
      <c r="M8" s="17" ph="1"/>
      <c r="N8" s="21"/>
      <c r="O8" s="21"/>
      <c r="P8" s="21"/>
      <c r="Q8" s="221">
        <f t="shared" si="0"/>
        <v>0</v>
      </c>
      <c r="R8" s="225"/>
      <c r="S8" s="225"/>
      <c r="T8" s="225"/>
    </row>
    <row r="9" spans="1:20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1">
        <f t="shared" si="0"/>
        <v>0</v>
      </c>
      <c r="R9" s="225"/>
      <c r="S9" s="225"/>
      <c r="T9" s="225"/>
    </row>
    <row r="10" spans="1:20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1">
        <f t="shared" si="0"/>
        <v>0</v>
      </c>
      <c r="R10" s="225"/>
      <c r="S10" s="225"/>
      <c r="T10" s="225"/>
    </row>
    <row r="11" spans="1:20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  <c r="S11" s="225"/>
      <c r="T11" s="225"/>
    </row>
    <row r="12" spans="1:20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24</v>
      </c>
      <c r="O12" s="27">
        <f>SUM(O4:O11)</f>
        <v>338</v>
      </c>
      <c r="P12" s="27">
        <f>SUM(P4:P11)</f>
        <v>374</v>
      </c>
      <c r="Q12" s="27">
        <f>SUM(Q4:Q11)</f>
        <v>712</v>
      </c>
      <c r="R12" s="225"/>
      <c r="S12" s="225"/>
      <c r="T12" s="225"/>
    </row>
    <row r="13" spans="1:20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  <c r="T13" s="225"/>
    </row>
    <row r="14" spans="1:20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3</v>
      </c>
      <c r="I14" s="12" t="s">
        <v>103</v>
      </c>
      <c r="J14" s="29">
        <f>COUNTIF($D$4:$D$11,"全")</f>
        <v>3</v>
      </c>
      <c r="K14" s="6"/>
      <c r="L14" s="6"/>
      <c r="M14" s="6"/>
      <c r="N14" s="7"/>
      <c r="O14" s="7"/>
      <c r="P14" s="7"/>
      <c r="Q14" s="7"/>
      <c r="R14" s="225"/>
      <c r="S14" s="225"/>
      <c r="T14" s="225"/>
    </row>
    <row r="15" spans="1:20" s="8" customFormat="1" ht="45" customHeight="1">
      <c r="A15" s="1"/>
      <c r="B15" s="10" t="s">
        <v>18</v>
      </c>
      <c r="C15" s="30">
        <f>SUMIF($D$4:$D$11,B15,$N$4:$N$11)</f>
        <v>24</v>
      </c>
      <c r="D15" s="30">
        <f>SUMIF($D$4:$D$11,B15,$O$4:$O$11)</f>
        <v>338</v>
      </c>
      <c r="E15" s="30">
        <f>SUMIF($D$4:$D$11,B15,$P$4:$P$11)</f>
        <v>374</v>
      </c>
      <c r="F15" s="28">
        <f>D15+E15</f>
        <v>712</v>
      </c>
      <c r="G15" s="10" t="s">
        <v>104</v>
      </c>
      <c r="H15" s="28">
        <f>Q12</f>
        <v>712</v>
      </c>
      <c r="I15" s="12" t="s">
        <v>105</v>
      </c>
      <c r="J15" s="29">
        <f>COUNTIF($D$4:$D$11,"定")</f>
        <v>0</v>
      </c>
      <c r="K15" s="6"/>
      <c r="L15" s="6"/>
      <c r="M15" s="6"/>
      <c r="N15" s="7"/>
      <c r="O15" s="7"/>
      <c r="P15" s="7"/>
      <c r="Q15" s="7"/>
      <c r="R15" s="225"/>
      <c r="S15" s="225"/>
      <c r="T15" s="225"/>
    </row>
    <row r="16" spans="1:20" s="8" customFormat="1" ht="45" customHeight="1">
      <c r="A16" s="1"/>
      <c r="B16" s="10" t="s">
        <v>106</v>
      </c>
      <c r="C16" s="30">
        <f>SUMIF($D$4:$D$11,B16,$N$4:$N$11)</f>
        <v>0</v>
      </c>
      <c r="D16" s="30">
        <f t="shared" ref="D16:D17" si="1">SUMIF($D$4:$D$11,B16,$O$4:$O$11)</f>
        <v>0</v>
      </c>
      <c r="E16" s="30">
        <f t="shared" ref="E16:E17" si="2">SUMIF($D$4:$D$11,B16,$P$4:$P$11)</f>
        <v>0</v>
      </c>
      <c r="F16" s="28">
        <f t="shared" ref="F16:F17" si="3">D16+E16</f>
        <v>0</v>
      </c>
      <c r="G16" s="10" t="s">
        <v>13</v>
      </c>
      <c r="H16" s="28">
        <f>N12</f>
        <v>24</v>
      </c>
      <c r="I16" s="12" t="s">
        <v>107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  <c r="R16" s="225"/>
      <c r="S16" s="225"/>
      <c r="T16" s="225"/>
    </row>
    <row r="17" spans="1:20" s="8" customFormat="1" ht="45" customHeight="1">
      <c r="A17" s="1"/>
      <c r="B17" s="10" t="s">
        <v>108</v>
      </c>
      <c r="C17" s="30">
        <f>SUMIF($D$4:$D$11,B17,$N$4:$N$11)</f>
        <v>0</v>
      </c>
      <c r="D17" s="30">
        <f t="shared" si="1"/>
        <v>0</v>
      </c>
      <c r="E17" s="30">
        <f t="shared" si="2"/>
        <v>0</v>
      </c>
      <c r="F17" s="28">
        <f t="shared" si="3"/>
        <v>0</v>
      </c>
      <c r="G17" s="4"/>
      <c r="H17" s="31"/>
      <c r="I17" s="12" t="s">
        <v>109</v>
      </c>
      <c r="J17" s="32">
        <f>SUM(J14:J16)</f>
        <v>3</v>
      </c>
      <c r="K17" s="6"/>
      <c r="L17" s="6"/>
      <c r="M17" s="6"/>
      <c r="N17" s="7"/>
      <c r="O17" s="7"/>
      <c r="P17" s="7"/>
      <c r="Q17" s="7"/>
      <c r="R17" s="225"/>
      <c r="S17" s="225"/>
      <c r="T17" s="225"/>
    </row>
    <row r="18" spans="1:20" s="8" customFormat="1" ht="45" customHeight="1">
      <c r="A18" s="1"/>
      <c r="B18" s="10" t="s">
        <v>101</v>
      </c>
      <c r="C18" s="30">
        <f>SUM(C15:C17)</f>
        <v>24</v>
      </c>
      <c r="D18" s="30">
        <f t="shared" ref="D18:E18" si="4">SUM(D15:D17)</f>
        <v>338</v>
      </c>
      <c r="E18" s="30">
        <f t="shared" si="4"/>
        <v>374</v>
      </c>
      <c r="F18" s="28">
        <f>SUM(F15:F17)</f>
        <v>712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  <c r="T18" s="225"/>
    </row>
    <row r="19" spans="1:20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  <c r="S19" s="225"/>
      <c r="T19" s="225"/>
    </row>
    <row r="20" spans="1:20" ht="22.5">
      <c r="K20" s="110" ph="1"/>
      <c r="L20" s="110" ph="1"/>
      <c r="M20" s="110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C00000"/>
  </sheetPr>
  <dimension ref="A2:S22"/>
  <sheetViews>
    <sheetView view="pageBreakPreview" topLeftCell="A4" zoomScale="50" zoomScaleNormal="40" zoomScaleSheetLayoutView="50" workbookViewId="0">
      <selection activeCell="E20" sqref="E20"/>
    </sheetView>
  </sheetViews>
  <sheetFormatPr defaultColWidth="8.75" defaultRowHeight="18.75"/>
  <cols>
    <col min="1" max="1" width="8.375" style="110" customWidth="1"/>
    <col min="2" max="2" width="7.625" style="110" customWidth="1"/>
    <col min="3" max="3" width="40.25" style="110" customWidth="1"/>
    <col min="4" max="4" width="8.625" style="110" customWidth="1"/>
    <col min="5" max="5" width="11.625" style="110" bestFit="1" customWidth="1"/>
    <col min="6" max="6" width="40.25" style="110" customWidth="1"/>
    <col min="7" max="8" width="16.625" style="110" customWidth="1"/>
    <col min="9" max="9" width="30.625" style="110" customWidth="1"/>
    <col min="10" max="10" width="36.875" style="110" customWidth="1"/>
    <col min="11" max="13" width="15.625" style="110" customWidth="1"/>
    <col min="14" max="17" width="7.625" style="110" customWidth="1"/>
    <col min="18" max="19" width="8.75" style="110"/>
    <col min="20" max="16384" width="8.75" style="38"/>
  </cols>
  <sheetData>
    <row r="2" spans="1:19" s="8" customFormat="1" ht="45" customHeight="1">
      <c r="A2" s="1"/>
      <c r="B2" s="268" t="s">
        <v>1675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14">
        <v>52401</v>
      </c>
      <c r="C4" s="39" t="s" ph="1">
        <v>1676</v>
      </c>
      <c r="D4" s="10" t="s">
        <v>18</v>
      </c>
      <c r="E4" s="17" t="s">
        <v>1677</v>
      </c>
      <c r="F4" s="39" t="s">
        <v>1678</v>
      </c>
      <c r="G4" s="23" t="s">
        <v>1679</v>
      </c>
      <c r="H4" s="23" t="s">
        <v>1680</v>
      </c>
      <c r="I4" s="234" t="s">
        <v>1681</v>
      </c>
      <c r="J4" s="234" t="s">
        <v>1682</v>
      </c>
      <c r="K4" s="17" t="s" ph="1">
        <v>1683</v>
      </c>
      <c r="L4" s="17" t="s" ph="1">
        <v>1684</v>
      </c>
      <c r="M4" s="17" t="s" ph="1">
        <v>1685</v>
      </c>
      <c r="N4" s="21">
        <v>12</v>
      </c>
      <c r="O4" s="21">
        <v>261</v>
      </c>
      <c r="P4" s="21">
        <v>151</v>
      </c>
      <c r="Q4" s="221">
        <f>O4+P4</f>
        <v>412</v>
      </c>
      <c r="R4" s="225"/>
      <c r="S4" s="225"/>
    </row>
    <row r="5" spans="1:19" s="8" customFormat="1" ht="45" customHeight="1">
      <c r="A5" s="1">
        <v>2</v>
      </c>
      <c r="B5" s="14">
        <v>52402</v>
      </c>
      <c r="C5" s="23" t="s" ph="1">
        <v>1686</v>
      </c>
      <c r="D5" s="10" t="s">
        <v>18</v>
      </c>
      <c r="E5" s="17" t="s">
        <v>1687</v>
      </c>
      <c r="F5" s="23" t="s">
        <v>1688</v>
      </c>
      <c r="G5" s="23" t="s">
        <v>1689</v>
      </c>
      <c r="H5" s="23" t="s">
        <v>1690</v>
      </c>
      <c r="I5" s="219" t="s">
        <v>1691</v>
      </c>
      <c r="J5" s="219" t="s">
        <v>1692</v>
      </c>
      <c r="K5" s="17" t="s" ph="1">
        <v>1693</v>
      </c>
      <c r="L5" s="17" t="s" ph="1">
        <v>1694</v>
      </c>
      <c r="M5" s="17" t="s" ph="1">
        <v>1695</v>
      </c>
      <c r="N5" s="21">
        <v>21</v>
      </c>
      <c r="O5" s="21">
        <v>327</v>
      </c>
      <c r="P5" s="21">
        <v>377</v>
      </c>
      <c r="Q5" s="221">
        <f>O5+P5</f>
        <v>704</v>
      </c>
      <c r="R5" s="225"/>
      <c r="S5" s="225"/>
    </row>
    <row r="6" spans="1:19" s="8" customFormat="1" ht="45" customHeight="1">
      <c r="A6" s="1">
        <v>3</v>
      </c>
      <c r="B6" s="24">
        <v>52403</v>
      </c>
      <c r="C6" s="23" t="s" ph="1">
        <v>1696</v>
      </c>
      <c r="D6" s="10" t="s">
        <v>18</v>
      </c>
      <c r="E6" s="17" t="s">
        <v>1697</v>
      </c>
      <c r="F6" s="23" t="s">
        <v>1698</v>
      </c>
      <c r="G6" s="23" t="s">
        <v>1699</v>
      </c>
      <c r="H6" s="23" t="s">
        <v>1700</v>
      </c>
      <c r="I6" s="219" t="s">
        <v>1701</v>
      </c>
      <c r="J6" s="219" t="s">
        <v>1702</v>
      </c>
      <c r="K6" s="17" t="s" ph="1">
        <v>1703</v>
      </c>
      <c r="L6" s="17" t="s" ph="1">
        <v>1704</v>
      </c>
      <c r="M6" s="17" t="s" ph="1">
        <v>1705</v>
      </c>
      <c r="N6" s="21">
        <v>12</v>
      </c>
      <c r="O6" s="21">
        <v>181</v>
      </c>
      <c r="P6" s="21">
        <v>166</v>
      </c>
      <c r="Q6" s="221">
        <f t="shared" ref="Q6:Q13" si="0">O6+P6</f>
        <v>347</v>
      </c>
      <c r="R6" s="225"/>
      <c r="S6" s="225"/>
    </row>
    <row r="7" spans="1:19" s="8" customFormat="1" ht="45" customHeight="1">
      <c r="A7" s="1">
        <v>4</v>
      </c>
      <c r="B7" s="24">
        <v>52404</v>
      </c>
      <c r="C7" s="23" t="s" ph="1">
        <v>1706</v>
      </c>
      <c r="D7" s="10" t="s">
        <v>18</v>
      </c>
      <c r="E7" s="17" t="s">
        <v>1707</v>
      </c>
      <c r="F7" s="23" t="s">
        <v>1708</v>
      </c>
      <c r="G7" s="23" t="s">
        <v>1709</v>
      </c>
      <c r="H7" s="23" t="s">
        <v>1710</v>
      </c>
      <c r="I7" s="219" t="s">
        <v>1711</v>
      </c>
      <c r="J7" s="219" t="s">
        <v>1712</v>
      </c>
      <c r="K7" s="17" t="s" ph="1">
        <v>1713</v>
      </c>
      <c r="L7" s="17" t="s" ph="1">
        <v>1714</v>
      </c>
      <c r="M7" s="17" t="s" ph="1">
        <v>1715</v>
      </c>
      <c r="N7" s="21">
        <v>15</v>
      </c>
      <c r="O7" s="21">
        <v>278</v>
      </c>
      <c r="P7" s="21">
        <v>293</v>
      </c>
      <c r="Q7" s="221">
        <f t="shared" si="0"/>
        <v>571</v>
      </c>
      <c r="R7" s="225"/>
      <c r="S7" s="225"/>
    </row>
    <row r="8" spans="1:19" s="8" customFormat="1" ht="45" customHeight="1">
      <c r="A8" s="1">
        <v>5</v>
      </c>
      <c r="B8" s="14">
        <v>52405</v>
      </c>
      <c r="C8" s="23" t="s" ph="1">
        <v>1716</v>
      </c>
      <c r="D8" s="10" t="s">
        <v>18</v>
      </c>
      <c r="E8" s="17" t="s">
        <v>1717</v>
      </c>
      <c r="F8" s="23" t="s">
        <v>1718</v>
      </c>
      <c r="G8" s="23" t="s">
        <v>1719</v>
      </c>
      <c r="H8" s="23" t="s">
        <v>1720</v>
      </c>
      <c r="I8" s="219" t="s">
        <v>1721</v>
      </c>
      <c r="J8" s="219" t="s">
        <v>1722</v>
      </c>
      <c r="K8" s="17" t="s" ph="1">
        <v>1723</v>
      </c>
      <c r="L8" s="17" t="s" ph="1">
        <v>1724</v>
      </c>
      <c r="M8" s="17" t="s" ph="1">
        <v>1725</v>
      </c>
      <c r="N8" s="21">
        <v>6</v>
      </c>
      <c r="O8" s="21">
        <v>104</v>
      </c>
      <c r="P8" s="21">
        <v>94</v>
      </c>
      <c r="Q8" s="221">
        <f t="shared" si="0"/>
        <v>198</v>
      </c>
      <c r="R8" s="225"/>
      <c r="S8" s="225"/>
    </row>
    <row r="9" spans="1:19" s="8" customFormat="1" ht="45" customHeight="1">
      <c r="A9" s="1">
        <v>6</v>
      </c>
      <c r="B9" s="14">
        <v>52406</v>
      </c>
      <c r="C9" s="23" t="s" ph="1">
        <v>1726</v>
      </c>
      <c r="D9" s="10" t="s">
        <v>18</v>
      </c>
      <c r="E9" s="17" t="s">
        <v>1727</v>
      </c>
      <c r="F9" s="23" t="s">
        <v>1728</v>
      </c>
      <c r="G9" s="23" t="s">
        <v>1729</v>
      </c>
      <c r="H9" s="23" t="s">
        <v>1730</v>
      </c>
      <c r="I9" s="219" t="s">
        <v>1731</v>
      </c>
      <c r="J9" s="219" t="s">
        <v>1732</v>
      </c>
      <c r="K9" s="17" t="s" ph="1">
        <v>1733</v>
      </c>
      <c r="L9" s="17" t="s" ph="1">
        <v>1734</v>
      </c>
      <c r="M9" s="17" t="s" ph="1">
        <v>1735</v>
      </c>
      <c r="N9" s="21">
        <v>6</v>
      </c>
      <c r="O9" s="21">
        <v>60</v>
      </c>
      <c r="P9" s="21">
        <v>45</v>
      </c>
      <c r="Q9" s="221">
        <f t="shared" si="0"/>
        <v>105</v>
      </c>
      <c r="R9" s="225"/>
      <c r="S9" s="225"/>
    </row>
    <row r="10" spans="1:19" s="8" customFormat="1" ht="45" customHeight="1">
      <c r="A10" s="1">
        <v>7</v>
      </c>
      <c r="B10" s="14">
        <v>52407</v>
      </c>
      <c r="C10" s="23" t="s" ph="1">
        <v>1736</v>
      </c>
      <c r="D10" s="10" t="s">
        <v>18</v>
      </c>
      <c r="E10" s="17" t="s">
        <v>1737</v>
      </c>
      <c r="F10" s="23" t="s">
        <v>1738</v>
      </c>
      <c r="G10" s="23" t="s">
        <v>1739</v>
      </c>
      <c r="H10" s="23" t="s">
        <v>1740</v>
      </c>
      <c r="I10" s="219" t="s">
        <v>1741</v>
      </c>
      <c r="J10" s="219" t="s">
        <v>1742</v>
      </c>
      <c r="K10" s="17" t="s" ph="1">
        <v>1743</v>
      </c>
      <c r="L10" s="17" t="s" ph="1">
        <v>1744</v>
      </c>
      <c r="M10" s="17" t="s" ph="1">
        <v>1745</v>
      </c>
      <c r="N10" s="21">
        <v>3</v>
      </c>
      <c r="O10" s="21">
        <v>31</v>
      </c>
      <c r="P10" s="21">
        <v>7</v>
      </c>
      <c r="Q10" s="221">
        <f t="shared" si="0"/>
        <v>38</v>
      </c>
      <c r="R10" s="225"/>
      <c r="S10" s="225"/>
    </row>
    <row r="11" spans="1:19" s="8" customFormat="1" ht="45" customHeight="1">
      <c r="A11" s="1">
        <v>8</v>
      </c>
      <c r="B11" s="24">
        <v>52408</v>
      </c>
      <c r="C11" s="23" t="s" ph="1">
        <v>1746</v>
      </c>
      <c r="D11" s="10" t="s">
        <v>108</v>
      </c>
      <c r="E11" s="17" t="s">
        <v>1747</v>
      </c>
      <c r="F11" s="23" t="s">
        <v>1748</v>
      </c>
      <c r="G11" s="23" t="s">
        <v>1749</v>
      </c>
      <c r="H11" s="23" t="s">
        <v>1750</v>
      </c>
      <c r="I11" s="219" t="s">
        <v>1751</v>
      </c>
      <c r="J11" s="219" t="s">
        <v>1752</v>
      </c>
      <c r="K11" s="17" t="s" ph="1">
        <v>1733</v>
      </c>
      <c r="L11" s="17" t="s" ph="1">
        <v>1753</v>
      </c>
      <c r="M11" s="17" t="s" ph="1">
        <v>1754</v>
      </c>
      <c r="N11" s="21">
        <v>3</v>
      </c>
      <c r="O11" s="21">
        <v>51</v>
      </c>
      <c r="P11" s="21">
        <v>22</v>
      </c>
      <c r="Q11" s="221">
        <f t="shared" si="0"/>
        <v>73</v>
      </c>
      <c r="R11" s="225"/>
      <c r="S11" s="225"/>
    </row>
    <row r="12" spans="1:19" s="8" customFormat="1" ht="45" customHeight="1">
      <c r="A12" s="1">
        <v>9</v>
      </c>
      <c r="B12" s="24">
        <v>52409</v>
      </c>
      <c r="C12" s="23" t="s" ph="1">
        <v>1755</v>
      </c>
      <c r="D12" s="10" t="s">
        <v>18</v>
      </c>
      <c r="E12" s="17" t="s">
        <v>1756</v>
      </c>
      <c r="F12" s="23" t="s">
        <v>1757</v>
      </c>
      <c r="G12" s="23" t="s">
        <v>1758</v>
      </c>
      <c r="H12" s="23" t="s">
        <v>1759</v>
      </c>
      <c r="I12" s="219" t="s">
        <v>1760</v>
      </c>
      <c r="J12" s="219" t="s">
        <v>1761</v>
      </c>
      <c r="K12" s="17" t="s" ph="1">
        <v>1762</v>
      </c>
      <c r="L12" s="17" t="s" ph="1">
        <v>1763</v>
      </c>
      <c r="M12" s="17" t="s" ph="1">
        <v>1764</v>
      </c>
      <c r="N12" s="21">
        <v>4</v>
      </c>
      <c r="O12" s="21">
        <v>62</v>
      </c>
      <c r="P12" s="21">
        <v>80</v>
      </c>
      <c r="Q12" s="221">
        <f t="shared" si="0"/>
        <v>142</v>
      </c>
      <c r="R12" s="225"/>
      <c r="S12" s="225"/>
    </row>
    <row r="13" spans="1:19" s="8" customFormat="1" ht="45" customHeight="1">
      <c r="A13" s="1">
        <v>10</v>
      </c>
      <c r="B13" s="24">
        <v>52410</v>
      </c>
      <c r="C13" s="23" t="s" ph="1">
        <v>1765</v>
      </c>
      <c r="D13" s="10" t="s">
        <v>18</v>
      </c>
      <c r="E13" s="17" t="s">
        <v>1766</v>
      </c>
      <c r="F13" s="23" t="s">
        <v>1767</v>
      </c>
      <c r="G13" s="23" t="s">
        <v>1768</v>
      </c>
      <c r="H13" s="23" t="s">
        <v>1769</v>
      </c>
      <c r="I13" s="219" t="s">
        <v>1770</v>
      </c>
      <c r="J13" s="219" t="s">
        <v>1771</v>
      </c>
      <c r="K13" s="17" t="s" ph="1">
        <v>1772</v>
      </c>
      <c r="L13" s="17" t="s" ph="1">
        <v>1773</v>
      </c>
      <c r="M13" s="17" t="s" ph="1">
        <v>1774</v>
      </c>
      <c r="N13" s="21">
        <v>15</v>
      </c>
      <c r="O13" s="21">
        <v>206</v>
      </c>
      <c r="P13" s="21">
        <v>317</v>
      </c>
      <c r="Q13" s="221">
        <f t="shared" si="0"/>
        <v>523</v>
      </c>
      <c r="R13" s="225"/>
      <c r="S13" s="225"/>
    </row>
    <row r="14" spans="1:19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7" t="s">
        <v>98</v>
      </c>
      <c r="N14" s="27">
        <f>SUM(N4:N13)</f>
        <v>97</v>
      </c>
      <c r="O14" s="27">
        <f>SUM(O4:O13)</f>
        <v>1561</v>
      </c>
      <c r="P14" s="27">
        <f>SUM(P4:P13)</f>
        <v>1552</v>
      </c>
      <c r="Q14" s="27">
        <f>SUM(Q4:Q13)</f>
        <v>3113</v>
      </c>
      <c r="R14" s="225"/>
      <c r="S14" s="225"/>
    </row>
    <row r="15" spans="1:19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23"/>
      <c r="C16" s="10" t="s">
        <v>13</v>
      </c>
      <c r="D16" s="10" t="s">
        <v>99</v>
      </c>
      <c r="E16" s="10" t="s">
        <v>100</v>
      </c>
      <c r="F16" s="10" t="s">
        <v>101</v>
      </c>
      <c r="G16" s="10" t="s">
        <v>102</v>
      </c>
      <c r="H16" s="28">
        <f>J19</f>
        <v>10</v>
      </c>
      <c r="I16" s="12" t="s">
        <v>103</v>
      </c>
      <c r="J16" s="29">
        <f>COUNTIF($D$4:$D$13,"全")</f>
        <v>9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18</v>
      </c>
      <c r="C17" s="30">
        <f>SUMIF($D$4:$D$13,B17,$N$4:$N$13)</f>
        <v>94</v>
      </c>
      <c r="D17" s="30">
        <f>SUMIF($D$4:$D$13,B17,$O$4:$O$13)</f>
        <v>1510</v>
      </c>
      <c r="E17" s="30">
        <f>SUMIF($D$4:$D$13,B17,$P$4:$P$13)</f>
        <v>1530</v>
      </c>
      <c r="F17" s="28">
        <f>D17+E17</f>
        <v>3040</v>
      </c>
      <c r="G17" s="10" t="s">
        <v>104</v>
      </c>
      <c r="H17" s="28">
        <f>Q14</f>
        <v>3113</v>
      </c>
      <c r="I17" s="12" t="s">
        <v>105</v>
      </c>
      <c r="J17" s="29">
        <f>COUNTIF($D$4:$D$13,"定")</f>
        <v>0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106</v>
      </c>
      <c r="C18" s="30">
        <f t="shared" ref="C18" si="1">SUMIF($D$4:$D$13,B18,$N$4:$N$13)</f>
        <v>0</v>
      </c>
      <c r="D18" s="30">
        <f t="shared" ref="D18:D19" si="2">SUMIF($D$4:$D$13,B18,$O$4:$O$13)</f>
        <v>0</v>
      </c>
      <c r="E18" s="30">
        <f t="shared" ref="E18:E19" si="3">SUMIF($D$4:$D$13,B18,$P$4:$P$13)</f>
        <v>0</v>
      </c>
      <c r="F18" s="28">
        <f t="shared" ref="F18:F19" si="4">D18+E18</f>
        <v>0</v>
      </c>
      <c r="G18" s="10" t="s">
        <v>13</v>
      </c>
      <c r="H18" s="28">
        <f>N14</f>
        <v>97</v>
      </c>
      <c r="I18" s="12" t="s">
        <v>107</v>
      </c>
      <c r="J18" s="29">
        <f>COUNTIF($D$4:$D$13,"分")</f>
        <v>1</v>
      </c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1"/>
      <c r="B19" s="10" t="s">
        <v>108</v>
      </c>
      <c r="C19" s="30">
        <f t="shared" ref="C19" si="5">SUMIF($D$4:$D$13,B19,$N$4:$N$13)</f>
        <v>3</v>
      </c>
      <c r="D19" s="30">
        <f t="shared" si="2"/>
        <v>51</v>
      </c>
      <c r="E19" s="30">
        <f t="shared" si="3"/>
        <v>22</v>
      </c>
      <c r="F19" s="28">
        <f t="shared" si="4"/>
        <v>73</v>
      </c>
      <c r="G19" s="4"/>
      <c r="H19" s="31"/>
      <c r="I19" s="12" t="s">
        <v>109</v>
      </c>
      <c r="J19" s="32">
        <f>SUM(J16:J18)</f>
        <v>10</v>
      </c>
      <c r="K19" s="6"/>
      <c r="L19" s="6"/>
      <c r="M19" s="6"/>
      <c r="N19" s="7"/>
      <c r="O19" s="7"/>
      <c r="P19" s="7"/>
      <c r="Q19" s="7"/>
      <c r="R19" s="225"/>
      <c r="S19" s="225"/>
    </row>
    <row r="20" spans="1:19" s="8" customFormat="1" ht="45" customHeight="1">
      <c r="A20" s="1"/>
      <c r="B20" s="10" t="s">
        <v>101</v>
      </c>
      <c r="C20" s="30">
        <f>SUM(C17:C19)</f>
        <v>97</v>
      </c>
      <c r="D20" s="30">
        <f t="shared" ref="D20:E20" si="6">SUM(D17:D19)</f>
        <v>1561</v>
      </c>
      <c r="E20" s="30">
        <f t="shared" si="6"/>
        <v>1552</v>
      </c>
      <c r="F20" s="28">
        <f>SUM(F17:F19)</f>
        <v>3113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  <c r="R20" s="225"/>
      <c r="S20" s="225"/>
    </row>
    <row r="21" spans="1:19" s="8" customFormat="1" ht="45" customHeight="1">
      <c r="A21" s="226"/>
      <c r="B21" s="225"/>
      <c r="C21" s="225" ph="1"/>
      <c r="D21" s="225"/>
      <c r="E21" s="227"/>
      <c r="F21" s="225"/>
      <c r="G21" s="225"/>
      <c r="H21" s="225"/>
      <c r="I21" s="5"/>
      <c r="J21" s="5"/>
      <c r="K21" s="228" ph="1"/>
      <c r="L21" s="228" ph="1"/>
      <c r="M21" s="228" ph="1"/>
      <c r="N21" s="229"/>
      <c r="O21" s="229"/>
      <c r="P21" s="229"/>
      <c r="Q21" s="229"/>
      <c r="R21" s="225"/>
      <c r="S21" s="225"/>
    </row>
    <row r="22" spans="1:19" ht="22.5">
      <c r="K22" s="110" ph="1"/>
      <c r="L22" s="110" ph="1"/>
      <c r="M22" s="110" ph="1"/>
    </row>
  </sheetData>
  <mergeCells count="1">
    <mergeCell ref="B2:C2"/>
  </mergeCells>
  <phoneticPr fontId="5"/>
  <hyperlinks>
    <hyperlink ref="I4" r:id="rId1" xr:uid="{00000000-0004-0000-1700-000000000000}"/>
    <hyperlink ref="J4" r:id="rId2" xr:uid="{00000000-0004-0000-1700-000001000000}"/>
  </hyperlinks>
  <pageMargins left="0.27559055118110237" right="0.19685039370078741" top="0.74803149606299213" bottom="0.74803149606299213" header="0.31496062992125984" footer="0.31496062992125984"/>
  <pageSetup paperSize="9" scale="44" orientation="landscape" r:id="rId3"/>
  <colBreaks count="1" manualBreakCount="1">
    <brk id="17" max="1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C00000"/>
    <pageSetUpPr fitToPage="1"/>
  </sheetPr>
  <dimension ref="A2:Q20"/>
  <sheetViews>
    <sheetView zoomScale="50" zoomScaleNormal="50" workbookViewId="0">
      <selection activeCell="I21" sqref="I21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1775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42">
        <v>52501</v>
      </c>
      <c r="C4" s="46" t="s" ph="1">
        <v>1776</v>
      </c>
      <c r="D4" s="10" t="s">
        <v>18</v>
      </c>
      <c r="E4" s="45" t="s">
        <v>1777</v>
      </c>
      <c r="F4" s="46" t="s">
        <v>1778</v>
      </c>
      <c r="G4" s="43" t="s">
        <v>1779</v>
      </c>
      <c r="H4" s="43" t="s">
        <v>1780</v>
      </c>
      <c r="I4" s="205" t="s">
        <v>1781</v>
      </c>
      <c r="J4" s="205" t="s">
        <v>1782</v>
      </c>
      <c r="K4" s="17" t="s" ph="1">
        <v>1783</v>
      </c>
      <c r="L4" s="17" t="s" ph="1">
        <v>1784</v>
      </c>
      <c r="M4" s="17" t="s" ph="1">
        <v>1785</v>
      </c>
      <c r="N4" s="103">
        <v>21</v>
      </c>
      <c r="O4" s="21">
        <v>411</v>
      </c>
      <c r="P4" s="21">
        <v>410</v>
      </c>
      <c r="Q4" s="22">
        <f>O4+P4</f>
        <v>821</v>
      </c>
    </row>
    <row r="5" spans="1:17" s="8" customFormat="1" ht="45" customHeight="1">
      <c r="A5" s="1">
        <v>2</v>
      </c>
      <c r="B5" s="42">
        <v>52502</v>
      </c>
      <c r="C5" s="43" t="s" ph="1">
        <v>1786</v>
      </c>
      <c r="D5" s="10" t="s">
        <v>18</v>
      </c>
      <c r="E5" s="45" t="s">
        <v>1787</v>
      </c>
      <c r="F5" s="43" t="s">
        <v>1788</v>
      </c>
      <c r="G5" s="43" t="s">
        <v>1789</v>
      </c>
      <c r="H5" s="43" t="s">
        <v>1790</v>
      </c>
      <c r="I5" s="205" t="s">
        <v>1791</v>
      </c>
      <c r="J5" s="205" t="s">
        <v>1792</v>
      </c>
      <c r="K5" s="17" t="s" ph="1">
        <v>1793</v>
      </c>
      <c r="L5" s="17" t="s" ph="1">
        <v>1794</v>
      </c>
      <c r="M5" s="17" t="s" ph="1">
        <v>1795</v>
      </c>
      <c r="N5" s="103">
        <v>12</v>
      </c>
      <c r="O5" s="21">
        <v>133</v>
      </c>
      <c r="P5" s="21">
        <v>197</v>
      </c>
      <c r="Q5" s="22">
        <f>O5+P5</f>
        <v>330</v>
      </c>
    </row>
    <row r="6" spans="1:17" s="8" customFormat="1" ht="45" customHeight="1">
      <c r="A6" s="1">
        <v>3</v>
      </c>
      <c r="B6" s="42">
        <v>52503</v>
      </c>
      <c r="C6" s="43" t="s" ph="1">
        <v>1796</v>
      </c>
      <c r="D6" s="10" t="s">
        <v>18</v>
      </c>
      <c r="E6" s="45" t="s">
        <v>1797</v>
      </c>
      <c r="F6" s="43" t="s">
        <v>1798</v>
      </c>
      <c r="G6" s="43" t="s">
        <v>1799</v>
      </c>
      <c r="H6" s="43" t="s">
        <v>1800</v>
      </c>
      <c r="I6" s="205" t="s">
        <v>1801</v>
      </c>
      <c r="J6" s="205" t="s">
        <v>1802</v>
      </c>
      <c r="K6" s="17" t="s" ph="1">
        <v>1803</v>
      </c>
      <c r="L6" s="17" t="s" ph="1">
        <v>1804</v>
      </c>
      <c r="M6" s="17" t="s" ph="1">
        <v>1805</v>
      </c>
      <c r="N6" s="21">
        <v>15</v>
      </c>
      <c r="O6" s="21">
        <v>220</v>
      </c>
      <c r="P6" s="21">
        <v>364</v>
      </c>
      <c r="Q6" s="22">
        <f t="shared" ref="Q6:Q11" si="0">O6+P6</f>
        <v>584</v>
      </c>
    </row>
    <row r="7" spans="1:17" s="8" customFormat="1" ht="45" customHeight="1">
      <c r="A7" s="1">
        <v>4</v>
      </c>
      <c r="B7" s="42">
        <v>52504</v>
      </c>
      <c r="C7" s="43" t="s" ph="1">
        <v>1806</v>
      </c>
      <c r="D7" s="10" t="s">
        <v>18</v>
      </c>
      <c r="E7" s="45" t="s">
        <v>1807</v>
      </c>
      <c r="F7" s="43" t="s">
        <v>1808</v>
      </c>
      <c r="G7" s="43" t="s">
        <v>1809</v>
      </c>
      <c r="H7" s="43" t="s">
        <v>1810</v>
      </c>
      <c r="I7" s="205" t="s">
        <v>1811</v>
      </c>
      <c r="J7" s="205" t="s">
        <v>1812</v>
      </c>
      <c r="K7" s="17" t="s" ph="1">
        <v>1813</v>
      </c>
      <c r="L7" s="17" t="s" ph="1">
        <v>1814</v>
      </c>
      <c r="M7" s="17" t="s" ph="1">
        <v>1815</v>
      </c>
      <c r="N7" s="21">
        <v>12</v>
      </c>
      <c r="O7" s="21">
        <v>117</v>
      </c>
      <c r="P7" s="21">
        <v>140</v>
      </c>
      <c r="Q7" s="22">
        <f t="shared" si="0"/>
        <v>257</v>
      </c>
    </row>
    <row r="8" spans="1:17" s="8" customFormat="1" ht="45" customHeight="1">
      <c r="A8" s="1">
        <v>5</v>
      </c>
      <c r="B8" s="42">
        <v>52505</v>
      </c>
      <c r="C8" s="43" t="s" ph="1">
        <v>1816</v>
      </c>
      <c r="D8" s="10" t="s">
        <v>18</v>
      </c>
      <c r="E8" s="45" t="s">
        <v>1817</v>
      </c>
      <c r="F8" s="43" t="s">
        <v>1818</v>
      </c>
      <c r="G8" s="43" t="s">
        <v>1819</v>
      </c>
      <c r="H8" s="43" t="s">
        <v>1820</v>
      </c>
      <c r="I8" s="205" t="s">
        <v>1821</v>
      </c>
      <c r="J8" s="205" t="s">
        <v>1822</v>
      </c>
      <c r="K8" s="17" t="s" ph="1">
        <v>1823</v>
      </c>
      <c r="L8" s="17" t="s" ph="1">
        <v>1824</v>
      </c>
      <c r="M8" s="17" t="s" ph="1">
        <v>1825</v>
      </c>
      <c r="N8" s="21">
        <v>12</v>
      </c>
      <c r="O8" s="21">
        <v>146</v>
      </c>
      <c r="P8" s="21">
        <v>233</v>
      </c>
      <c r="Q8" s="22">
        <f t="shared" si="0"/>
        <v>379</v>
      </c>
    </row>
    <row r="9" spans="1:17" s="8" customFormat="1" ht="45" customHeight="1">
      <c r="A9" s="1">
        <v>6</v>
      </c>
      <c r="B9" s="42">
        <v>52506</v>
      </c>
      <c r="C9" s="43" t="s" ph="1">
        <v>1826</v>
      </c>
      <c r="D9" s="10" t="s">
        <v>18</v>
      </c>
      <c r="E9" s="45" t="s">
        <v>1827</v>
      </c>
      <c r="F9" s="43" t="s">
        <v>1828</v>
      </c>
      <c r="G9" s="43" t="s">
        <v>1829</v>
      </c>
      <c r="H9" s="43" t="s">
        <v>1830</v>
      </c>
      <c r="I9" s="205" t="s">
        <v>1831</v>
      </c>
      <c r="J9" s="205" t="s">
        <v>1832</v>
      </c>
      <c r="K9" s="17" t="s" ph="1">
        <v>1833</v>
      </c>
      <c r="L9" s="17" t="s" ph="1">
        <v>1834</v>
      </c>
      <c r="M9" s="17" t="s" ph="1">
        <v>1835</v>
      </c>
      <c r="N9" s="21">
        <v>8</v>
      </c>
      <c r="O9" s="21">
        <v>100</v>
      </c>
      <c r="P9" s="21">
        <v>73</v>
      </c>
      <c r="Q9" s="22">
        <f t="shared" si="0"/>
        <v>173</v>
      </c>
    </row>
    <row r="10" spans="1:17" s="8" customFormat="1" ht="45" customHeight="1">
      <c r="A10" s="1">
        <v>7</v>
      </c>
      <c r="B10" s="42">
        <v>52507</v>
      </c>
      <c r="C10" s="43" t="s" ph="1">
        <v>1836</v>
      </c>
      <c r="D10" s="10" t="s">
        <v>60</v>
      </c>
      <c r="E10" s="45" t="s">
        <v>1837</v>
      </c>
      <c r="F10" s="43" t="s">
        <v>1838</v>
      </c>
      <c r="G10" s="43" t="s">
        <v>1839</v>
      </c>
      <c r="H10" s="43" t="s">
        <v>1840</v>
      </c>
      <c r="I10" s="253" t="s">
        <v>1841</v>
      </c>
      <c r="J10" s="205" t="s">
        <v>1842</v>
      </c>
      <c r="K10" s="17" t="s" ph="1">
        <v>1843</v>
      </c>
      <c r="L10" s="17" t="s" ph="1">
        <v>1844</v>
      </c>
      <c r="M10" s="17" t="s" ph="1">
        <v>1845</v>
      </c>
      <c r="N10" s="21">
        <v>3</v>
      </c>
      <c r="O10" s="21">
        <v>57</v>
      </c>
      <c r="P10" s="21">
        <v>7</v>
      </c>
      <c r="Q10" s="22">
        <f t="shared" si="0"/>
        <v>64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68"/>
      <c r="J11" s="70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83</v>
      </c>
      <c r="O12" s="27">
        <f>SUM(O4:O11)</f>
        <v>1184</v>
      </c>
      <c r="P12" s="27">
        <f>SUM(P4:P11)</f>
        <v>1424</v>
      </c>
      <c r="Q12" s="27">
        <f>SUM(Q4:Q11)</f>
        <v>2608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7</v>
      </c>
      <c r="I14" s="12" t="s">
        <v>103</v>
      </c>
      <c r="J14" s="29">
        <f>COUNTIF($D$4:$D$13,"全")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SUMIF($D$4:$D$13,B15,$N$4:$N$13)</f>
        <v>80</v>
      </c>
      <c r="D15" s="30">
        <f>SUMIF($D$4:$D$13,B15,$O$4:$O$13)</f>
        <v>1127</v>
      </c>
      <c r="E15" s="30">
        <f>SUMIF($D$4:$D$13,B15,$P$4:$P$13)</f>
        <v>1417</v>
      </c>
      <c r="F15" s="28">
        <f>D15+E15</f>
        <v>2544</v>
      </c>
      <c r="G15" s="10" t="s">
        <v>104</v>
      </c>
      <c r="H15" s="28">
        <f>Q12</f>
        <v>2608</v>
      </c>
      <c r="I15" s="12" t="s">
        <v>105</v>
      </c>
      <c r="J15" s="29">
        <f>COUNTIF($D$4:$D$13,"定")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SUMIF($D$4:$D$13,B16,$N$4:$N$13)</f>
        <v>3</v>
      </c>
      <c r="D16" s="30">
        <f>SUMIF($D$4:$D$13,B16,$O$4:$O$13)</f>
        <v>57</v>
      </c>
      <c r="E16" s="30">
        <f t="shared" ref="E16:E17" si="2">SUMIF($D$4:$D$13,B16,$P$4:$P$13)</f>
        <v>7</v>
      </c>
      <c r="F16" s="28">
        <f t="shared" ref="F16:F17" si="3">D16+E16</f>
        <v>64</v>
      </c>
      <c r="G16" s="10" t="s">
        <v>13</v>
      </c>
      <c r="H16" s="28">
        <f>N12</f>
        <v>83</v>
      </c>
      <c r="I16" s="12" t="s">
        <v>107</v>
      </c>
      <c r="J16" s="29">
        <f>COUNTIF($D$4:$D$13,"分")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ref="D17" si="4">SUMIF($D$4:$D$13,B17,$O$4:$O$13)</f>
        <v>0</v>
      </c>
      <c r="E17" s="30">
        <f t="shared" si="2"/>
        <v>0</v>
      </c>
      <c r="F17" s="28">
        <f t="shared" si="3"/>
        <v>0</v>
      </c>
      <c r="G17" s="4"/>
      <c r="H17" s="31"/>
      <c r="I17" s="12" t="s">
        <v>109</v>
      </c>
      <c r="J17" s="32">
        <f>SUM(J14:J16)</f>
        <v>7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83</v>
      </c>
      <c r="D18" s="30">
        <f t="shared" ref="D18:E18" si="5">SUM(D15:D17)</f>
        <v>1184</v>
      </c>
      <c r="E18" s="30">
        <f t="shared" si="5"/>
        <v>1424</v>
      </c>
      <c r="F18" s="28">
        <f>SUM(F15:F17)</f>
        <v>2608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C00000"/>
    <pageSetUpPr fitToPage="1"/>
  </sheetPr>
  <dimension ref="A2:Q19"/>
  <sheetViews>
    <sheetView zoomScale="60" zoomScaleNormal="60" workbookViewId="0">
      <selection activeCell="C6" sqref="C6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1846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52601</v>
      </c>
      <c r="C4" s="39" t="s">
        <v>1847</v>
      </c>
      <c r="D4" s="10" t="s">
        <v>176</v>
      </c>
      <c r="E4" s="17" t="s">
        <v>1848</v>
      </c>
      <c r="F4" s="39" t="s">
        <v>1849</v>
      </c>
      <c r="G4" s="23" t="s">
        <v>1850</v>
      </c>
      <c r="H4" s="23" t="s">
        <v>1851</v>
      </c>
      <c r="I4" s="59" t="s">
        <v>1852</v>
      </c>
      <c r="J4" s="87" t="s">
        <v>1853</v>
      </c>
      <c r="K4" s="17" t="s">
        <v>1854</v>
      </c>
      <c r="L4" s="17" t="s">
        <v>1855</v>
      </c>
      <c r="M4" s="17" t="s">
        <v>1856</v>
      </c>
      <c r="N4" s="21">
        <v>9</v>
      </c>
      <c r="O4" s="21">
        <v>118</v>
      </c>
      <c r="P4" s="21">
        <v>236</v>
      </c>
      <c r="Q4" s="22">
        <f>O4+P4</f>
        <v>354</v>
      </c>
    </row>
    <row r="5" spans="1:17" s="8" customFormat="1" ht="45" customHeight="1">
      <c r="A5" s="1">
        <v>2</v>
      </c>
      <c r="B5" s="14">
        <v>52602</v>
      </c>
      <c r="C5" s="23" t="s">
        <v>1857</v>
      </c>
      <c r="D5" s="10" t="s">
        <v>176</v>
      </c>
      <c r="E5" s="17" t="s">
        <v>1858</v>
      </c>
      <c r="F5" s="23" t="s">
        <v>1859</v>
      </c>
      <c r="G5" s="23" t="s">
        <v>1860</v>
      </c>
      <c r="H5" s="23" t="s">
        <v>1861</v>
      </c>
      <c r="I5" s="40" t="s">
        <v>1862</v>
      </c>
      <c r="J5" s="41" t="s">
        <v>1863</v>
      </c>
      <c r="K5" s="17" t="s">
        <v>1864</v>
      </c>
      <c r="L5" s="17" t="s">
        <v>1865</v>
      </c>
      <c r="M5" s="17" t="s">
        <v>1866</v>
      </c>
      <c r="N5" s="21">
        <v>18</v>
      </c>
      <c r="O5" s="21">
        <v>301</v>
      </c>
      <c r="P5" s="21">
        <v>154</v>
      </c>
      <c r="Q5" s="22">
        <f>O5+P5</f>
        <v>455</v>
      </c>
    </row>
    <row r="6" spans="1:17" s="8" customFormat="1" ht="45" customHeight="1">
      <c r="A6" s="1">
        <v>3</v>
      </c>
      <c r="B6" s="24">
        <v>52603</v>
      </c>
      <c r="C6" s="23" t="s">
        <v>1867</v>
      </c>
      <c r="D6" s="10" t="s">
        <v>176</v>
      </c>
      <c r="E6" s="17" t="s">
        <v>1868</v>
      </c>
      <c r="F6" s="23" t="s">
        <v>1869</v>
      </c>
      <c r="G6" s="23" t="s">
        <v>1870</v>
      </c>
      <c r="H6" s="23" t="s">
        <v>1871</v>
      </c>
      <c r="I6" s="87" t="s">
        <v>1872</v>
      </c>
      <c r="J6" s="41" t="s">
        <v>1873</v>
      </c>
      <c r="K6" s="17" t="s">
        <v>1874</v>
      </c>
      <c r="L6" s="17" t="s">
        <v>1875</v>
      </c>
      <c r="M6" s="17" t="s">
        <v>1876</v>
      </c>
      <c r="N6" s="21">
        <v>6</v>
      </c>
      <c r="O6" s="21">
        <v>90</v>
      </c>
      <c r="P6" s="21">
        <v>145</v>
      </c>
      <c r="Q6" s="22">
        <f t="shared" ref="Q6:Q11" si="0">O6+P6</f>
        <v>235</v>
      </c>
    </row>
    <row r="7" spans="1:17" s="8" customFormat="1" ht="45" customHeight="1">
      <c r="A7" s="1">
        <v>4</v>
      </c>
      <c r="B7" s="24">
        <v>52604</v>
      </c>
      <c r="C7" s="23" t="s">
        <v>1877</v>
      </c>
      <c r="D7" s="10" t="s">
        <v>176</v>
      </c>
      <c r="E7" s="17" t="s">
        <v>1878</v>
      </c>
      <c r="F7" s="23" t="s">
        <v>1879</v>
      </c>
      <c r="G7" s="23" t="s">
        <v>1880</v>
      </c>
      <c r="H7" s="23" t="s">
        <v>1881</v>
      </c>
      <c r="I7" s="59" t="s">
        <v>1882</v>
      </c>
      <c r="J7" s="41" t="s">
        <v>1883</v>
      </c>
      <c r="K7" s="17" t="s">
        <v>1884</v>
      </c>
      <c r="L7" s="17" t="s">
        <v>1885</v>
      </c>
      <c r="M7" s="17" t="s">
        <v>1886</v>
      </c>
      <c r="N7" s="21">
        <v>6</v>
      </c>
      <c r="O7" s="21">
        <v>165</v>
      </c>
      <c r="P7" s="21">
        <v>72</v>
      </c>
      <c r="Q7" s="22">
        <f t="shared" si="0"/>
        <v>237</v>
      </c>
    </row>
    <row r="8" spans="1:17" s="8" customFormat="1" ht="45" customHeight="1">
      <c r="A8" s="1">
        <v>5</v>
      </c>
      <c r="B8" s="14">
        <v>52606</v>
      </c>
      <c r="C8" s="23" t="s">
        <v>1887</v>
      </c>
      <c r="D8" s="10" t="s">
        <v>176</v>
      </c>
      <c r="E8" s="17" t="s">
        <v>1888</v>
      </c>
      <c r="F8" s="23" t="s">
        <v>1889</v>
      </c>
      <c r="G8" s="23" t="s">
        <v>1890</v>
      </c>
      <c r="H8" s="23" t="s">
        <v>1891</v>
      </c>
      <c r="I8" s="40" t="s">
        <v>1892</v>
      </c>
      <c r="J8" s="41" t="s">
        <v>1893</v>
      </c>
      <c r="K8" s="17" t="s">
        <v>1894</v>
      </c>
      <c r="L8" s="17" t="s">
        <v>1895</v>
      </c>
      <c r="M8" s="17" t="s">
        <v>1896</v>
      </c>
      <c r="N8" s="21">
        <v>3</v>
      </c>
      <c r="O8" s="21">
        <v>45</v>
      </c>
      <c r="P8" s="21">
        <v>19</v>
      </c>
      <c r="Q8" s="22">
        <f t="shared" si="0"/>
        <v>64</v>
      </c>
    </row>
    <row r="9" spans="1:17" s="8" customFormat="1" ht="45" customHeight="1">
      <c r="A9" s="1">
        <v>6</v>
      </c>
      <c r="B9" s="24">
        <v>52607</v>
      </c>
      <c r="C9" s="23" t="s">
        <v>1897</v>
      </c>
      <c r="D9" s="10" t="s">
        <v>176</v>
      </c>
      <c r="E9" s="17" t="s">
        <v>1898</v>
      </c>
      <c r="F9" s="23" t="s">
        <v>1899</v>
      </c>
      <c r="G9" s="23" t="s">
        <v>1900</v>
      </c>
      <c r="H9" s="23" t="s">
        <v>1901</v>
      </c>
      <c r="I9" s="87" t="s">
        <v>1902</v>
      </c>
      <c r="J9" s="41" t="s">
        <v>1903</v>
      </c>
      <c r="K9" s="17" t="s">
        <v>1904</v>
      </c>
      <c r="L9" s="17" t="s">
        <v>1905</v>
      </c>
      <c r="M9" s="17" t="s">
        <v>1906</v>
      </c>
      <c r="N9" s="21">
        <v>4</v>
      </c>
      <c r="O9" s="21">
        <v>74</v>
      </c>
      <c r="P9" s="21">
        <v>62</v>
      </c>
      <c r="Q9" s="22">
        <f t="shared" si="0"/>
        <v>136</v>
      </c>
    </row>
    <row r="10" spans="1:17" s="8" customFormat="1" ht="45" hidden="1" customHeight="1">
      <c r="A10" s="1">
        <v>7</v>
      </c>
      <c r="B10" s="24" t="s">
        <v>351</v>
      </c>
      <c r="C10" s="23" t="s">
        <v>352</v>
      </c>
      <c r="D10" s="10"/>
      <c r="E10" s="17"/>
      <c r="F10" s="23"/>
      <c r="G10" s="23"/>
      <c r="H10" s="23"/>
      <c r="I10" s="40"/>
      <c r="J10" s="41"/>
      <c r="K10" s="17"/>
      <c r="L10" s="17"/>
      <c r="M10" s="17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>
        <v>352</v>
      </c>
      <c r="D11" s="10"/>
      <c r="E11" s="17"/>
      <c r="F11" s="23"/>
      <c r="G11" s="23"/>
      <c r="H11" s="23"/>
      <c r="I11" s="40"/>
      <c r="J11" s="41"/>
      <c r="K11" s="17"/>
      <c r="L11" s="17"/>
      <c r="M11" s="17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46</v>
      </c>
      <c r="O12" s="27">
        <f>SUM(O4:O11)</f>
        <v>793</v>
      </c>
      <c r="P12" s="27">
        <f>SUM(P4:P11)</f>
        <v>688</v>
      </c>
      <c r="Q12" s="27">
        <f>SUM(Q4:Q11)</f>
        <v>1481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6</v>
      </c>
      <c r="I14" s="12" t="s">
        <v>103</v>
      </c>
      <c r="J14" s="29">
        <f>COUNTIF($D$4:$D$13,"全")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SUMIF($D$4:$D$13,B15,$N$4:$N$13)</f>
        <v>46</v>
      </c>
      <c r="D15" s="30">
        <f>SUMIF($D$4:$D$13,B15,$O$4:$O$13)</f>
        <v>793</v>
      </c>
      <c r="E15" s="30">
        <f>SUMIF($D$4:$D$13,B15,$P$4:$P$13)</f>
        <v>688</v>
      </c>
      <c r="F15" s="28">
        <f>D15+E15</f>
        <v>1481</v>
      </c>
      <c r="G15" s="10" t="s">
        <v>104</v>
      </c>
      <c r="H15" s="28">
        <f>Q12</f>
        <v>1481</v>
      </c>
      <c r="I15" s="12" t="s">
        <v>105</v>
      </c>
      <c r="J15" s="29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SUMIF($D$4:$D$13,B16,$N$4:$N$13)</f>
        <v>0</v>
      </c>
      <c r="D16" s="30">
        <f>SUMIF($D$4:$D$13,B16,$O$4:$O$13)</f>
        <v>0</v>
      </c>
      <c r="E16" s="30">
        <f t="shared" ref="E16:E17" si="2">SUMIF($D$4:$D$13,B16,$P$4:$P$13)</f>
        <v>0</v>
      </c>
      <c r="F16" s="28">
        <f t="shared" ref="F16:F17" si="3">D16+E16</f>
        <v>0</v>
      </c>
      <c r="G16" s="10" t="s">
        <v>13</v>
      </c>
      <c r="H16" s="28">
        <f>N12</f>
        <v>46</v>
      </c>
      <c r="I16" s="12" t="s">
        <v>107</v>
      </c>
      <c r="J16" s="29">
        <f>COUNTIF($D$4:$D$13,"分")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ref="D17" si="4">SUMIF($D$4:$D$13,B17,$O$4:$O$13)</f>
        <v>0</v>
      </c>
      <c r="E17" s="30">
        <f t="shared" si="2"/>
        <v>0</v>
      </c>
      <c r="F17" s="28">
        <f t="shared" si="3"/>
        <v>0</v>
      </c>
      <c r="G17" s="4"/>
      <c r="H17" s="31"/>
      <c r="I17" s="12" t="s">
        <v>109</v>
      </c>
      <c r="J17" s="32">
        <f>SUM(J14:J16)</f>
        <v>6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46</v>
      </c>
      <c r="D18" s="30">
        <f t="shared" ref="D18:E18" si="5">SUM(D15:D17)</f>
        <v>793</v>
      </c>
      <c r="E18" s="30">
        <f t="shared" si="5"/>
        <v>688</v>
      </c>
      <c r="F18" s="28">
        <f>SUM(F15:F17)</f>
        <v>1481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E19" s="34"/>
      <c r="I19" s="35"/>
      <c r="J19" s="35"/>
      <c r="K19" s="36"/>
      <c r="L19" s="36"/>
      <c r="M19" s="36"/>
      <c r="N19" s="37"/>
      <c r="O19" s="37"/>
      <c r="P19" s="37"/>
      <c r="Q19" s="37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rgb="FFC00000"/>
    <pageSetUpPr fitToPage="1"/>
  </sheetPr>
  <dimension ref="A2:Q20"/>
  <sheetViews>
    <sheetView zoomScale="55" zoomScaleNormal="55" workbookViewId="0">
      <selection activeCell="C16" sqref="C16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1907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04">
        <v>62701</v>
      </c>
      <c r="C4" s="105" t="s" ph="1">
        <v>1908</v>
      </c>
      <c r="D4" s="106" t="s">
        <v>176</v>
      </c>
      <c r="E4" s="106" t="s">
        <v>1909</v>
      </c>
      <c r="F4" s="105" t="s">
        <v>1910</v>
      </c>
      <c r="G4" s="105" t="s">
        <v>1911</v>
      </c>
      <c r="H4" s="105" t="s">
        <v>1912</v>
      </c>
      <c r="I4" s="254" t="s">
        <v>1913</v>
      </c>
      <c r="J4" s="105" t="s">
        <v>1914</v>
      </c>
      <c r="K4" s="99" t="s" ph="1">
        <v>1915</v>
      </c>
      <c r="L4" s="99" t="s" ph="1">
        <v>1916</v>
      </c>
      <c r="M4" s="45" t="s" ph="1">
        <v>1917</v>
      </c>
      <c r="N4" s="21">
        <v>9</v>
      </c>
      <c r="O4" s="21">
        <v>141</v>
      </c>
      <c r="P4" s="21">
        <v>207</v>
      </c>
      <c r="Q4" s="22">
        <f>O4+P4</f>
        <v>348</v>
      </c>
    </row>
    <row r="5" spans="1:17" s="8" customFormat="1" ht="45" customHeight="1">
      <c r="A5" s="1">
        <v>2</v>
      </c>
      <c r="B5" s="104">
        <v>62702</v>
      </c>
      <c r="C5" s="105" t="s" ph="1">
        <v>1918</v>
      </c>
      <c r="D5" s="107" t="s">
        <v>1919</v>
      </c>
      <c r="E5" s="106" t="s">
        <v>1920</v>
      </c>
      <c r="F5" s="105" t="s">
        <v>1921</v>
      </c>
      <c r="G5" s="105" t="s">
        <v>1922</v>
      </c>
      <c r="H5" s="105" t="s">
        <v>1923</v>
      </c>
      <c r="I5" s="254" t="s">
        <v>1924</v>
      </c>
      <c r="J5" s="105" t="s">
        <v>1925</v>
      </c>
      <c r="K5" s="99" t="s" ph="1">
        <v>1926</v>
      </c>
      <c r="L5" s="99" t="s" ph="1">
        <v>1927</v>
      </c>
      <c r="M5" s="45" t="s" ph="1">
        <v>1928</v>
      </c>
      <c r="N5" s="21">
        <v>2</v>
      </c>
      <c r="O5" s="21">
        <v>39</v>
      </c>
      <c r="P5" s="21">
        <v>17</v>
      </c>
      <c r="Q5" s="22">
        <f>O5+P5</f>
        <v>56</v>
      </c>
    </row>
    <row r="6" spans="1:17" s="8" customFormat="1" ht="45" customHeight="1">
      <c r="A6" s="1">
        <v>3</v>
      </c>
      <c r="B6" s="104">
        <v>62703</v>
      </c>
      <c r="C6" s="105" t="s" ph="1">
        <v>1929</v>
      </c>
      <c r="D6" s="106" t="s">
        <v>176</v>
      </c>
      <c r="E6" s="106" t="s">
        <v>1930</v>
      </c>
      <c r="F6" s="105" t="s">
        <v>1931</v>
      </c>
      <c r="G6" s="105" t="s">
        <v>1932</v>
      </c>
      <c r="H6" s="105" t="s">
        <v>1933</v>
      </c>
      <c r="I6" s="254" t="s">
        <v>1934</v>
      </c>
      <c r="J6" s="105" t="s">
        <v>1935</v>
      </c>
      <c r="K6" s="99" t="s" ph="1">
        <v>1936</v>
      </c>
      <c r="L6" s="99" t="s" ph="1">
        <v>1937</v>
      </c>
      <c r="M6" s="45" t="s" ph="1">
        <v>1938</v>
      </c>
      <c r="N6" s="21">
        <v>9</v>
      </c>
      <c r="O6" s="21">
        <v>151</v>
      </c>
      <c r="P6" s="21">
        <v>186</v>
      </c>
      <c r="Q6" s="22">
        <f t="shared" ref="Q6:Q11" si="0">O6+P6</f>
        <v>337</v>
      </c>
    </row>
    <row r="7" spans="1:17" s="8" customFormat="1" ht="45" customHeight="1">
      <c r="A7" s="1">
        <v>4</v>
      </c>
      <c r="B7" s="104">
        <v>62704</v>
      </c>
      <c r="C7" s="105" t="s" ph="1">
        <v>1939</v>
      </c>
      <c r="D7" s="106" t="s">
        <v>176</v>
      </c>
      <c r="E7" s="106" t="s">
        <v>1940</v>
      </c>
      <c r="F7" s="105" t="s">
        <v>1941</v>
      </c>
      <c r="G7" s="105" t="s">
        <v>1942</v>
      </c>
      <c r="H7" s="105" t="s">
        <v>1943</v>
      </c>
      <c r="I7" s="254" t="s">
        <v>1944</v>
      </c>
      <c r="J7" s="105" t="s">
        <v>1945</v>
      </c>
      <c r="K7" s="99" t="s" ph="1">
        <v>1946</v>
      </c>
      <c r="L7" s="99" t="s" ph="1">
        <v>1947</v>
      </c>
      <c r="M7" s="45" t="s" ph="1">
        <v>1948</v>
      </c>
      <c r="N7" s="21">
        <v>12</v>
      </c>
      <c r="O7" s="21">
        <v>187</v>
      </c>
      <c r="P7" s="21">
        <v>256</v>
      </c>
      <c r="Q7" s="22">
        <f t="shared" si="0"/>
        <v>443</v>
      </c>
    </row>
    <row r="8" spans="1:17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40"/>
      <c r="J8" s="41"/>
      <c r="K8" s="17" ph="1"/>
      <c r="L8" s="17" ph="1"/>
      <c r="M8" s="17" ph="1"/>
      <c r="N8" s="21"/>
      <c r="O8" s="21"/>
      <c r="P8" s="21"/>
      <c r="Q8" s="22">
        <f t="shared" si="0"/>
        <v>0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32</v>
      </c>
      <c r="O12" s="27">
        <f>SUM(O4:O11)</f>
        <v>518</v>
      </c>
      <c r="P12" s="27">
        <f>SUM(P4:P11)</f>
        <v>666</v>
      </c>
      <c r="Q12" s="27">
        <f>SUM(Q4:Q11)</f>
        <v>1184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4</v>
      </c>
      <c r="I14" s="12" t="s">
        <v>103</v>
      </c>
      <c r="J14" s="29">
        <f>COUNTIF($D$4:$D$13,"全")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SUMIF($D$4:$D$13,B15,$N$4:$N$13)</f>
        <v>32</v>
      </c>
      <c r="D15" s="30">
        <f>SUMIF($D$4:$D$13,B15,$O$4:$O$13)</f>
        <v>518</v>
      </c>
      <c r="E15" s="30">
        <f>SUMIF($D$4:$D$13,B15,$P$4:$P$13)</f>
        <v>666</v>
      </c>
      <c r="F15" s="28">
        <f>D15+E15</f>
        <v>1184</v>
      </c>
      <c r="G15" s="10" t="s">
        <v>104</v>
      </c>
      <c r="H15" s="28">
        <f>Q12</f>
        <v>1184</v>
      </c>
      <c r="I15" s="12" t="s">
        <v>105</v>
      </c>
      <c r="J15" s="29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SUMIF($D$4:$D$13,B16,$N$4:$N$13)</f>
        <v>0</v>
      </c>
      <c r="D16" s="30">
        <f>SUMIF($D$4:$D$13,B16,$O$4:$O$13)</f>
        <v>0</v>
      </c>
      <c r="E16" s="30">
        <f t="shared" ref="E16:E17" si="2">SUMIF($D$4:$D$13,B16,$P$4:$P$13)</f>
        <v>0</v>
      </c>
      <c r="F16" s="28">
        <f t="shared" ref="F16:F17" si="3">D16+E16</f>
        <v>0</v>
      </c>
      <c r="G16" s="10" t="s">
        <v>13</v>
      </c>
      <c r="H16" s="28">
        <f>N12</f>
        <v>32</v>
      </c>
      <c r="I16" s="12" t="s">
        <v>107</v>
      </c>
      <c r="J16" s="29">
        <f>COUNTIF($D$4:$D$13,"分")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ref="D17" si="4">SUMIF($D$4:$D$13,B17,$O$4:$O$13)</f>
        <v>0</v>
      </c>
      <c r="E17" s="30">
        <f t="shared" si="2"/>
        <v>0</v>
      </c>
      <c r="F17" s="28">
        <f t="shared" si="3"/>
        <v>0</v>
      </c>
      <c r="G17" s="4"/>
      <c r="H17" s="31"/>
      <c r="I17" s="12" t="s">
        <v>109</v>
      </c>
      <c r="J17" s="32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32</v>
      </c>
      <c r="D18" s="30">
        <f t="shared" ref="D18:E18" si="5">SUM(D15:D17)</f>
        <v>518</v>
      </c>
      <c r="E18" s="30">
        <f t="shared" si="5"/>
        <v>666</v>
      </c>
      <c r="F18" s="28">
        <f>SUM(F15:F17)</f>
        <v>1184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rgb="FFC00000"/>
    <pageSetUpPr fitToPage="1"/>
  </sheetPr>
  <dimension ref="A2:Q22"/>
  <sheetViews>
    <sheetView zoomScale="50" zoomScaleNormal="50" workbookViewId="0">
      <selection activeCell="M13" sqref="M13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1949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24">
        <v>62801</v>
      </c>
      <c r="C4" s="15" t="s" ph="1">
        <v>1950</v>
      </c>
      <c r="D4" s="10" t="s">
        <v>29</v>
      </c>
      <c r="E4" s="17" t="s">
        <v>1951</v>
      </c>
      <c r="F4" s="39" t="s">
        <v>1952</v>
      </c>
      <c r="G4" s="23" t="s">
        <v>1953</v>
      </c>
      <c r="H4" s="23" t="s">
        <v>1954</v>
      </c>
      <c r="I4" s="255" t="s">
        <v>1955</v>
      </c>
      <c r="J4" s="255" t="s">
        <v>1956</v>
      </c>
      <c r="K4" s="17" t="s" ph="1">
        <v>3762</v>
      </c>
      <c r="L4" s="17" t="s" ph="1">
        <v>3768</v>
      </c>
      <c r="M4" s="17" t="s" ph="1">
        <v>3781</v>
      </c>
      <c r="N4" s="21">
        <v>3</v>
      </c>
      <c r="O4" s="21">
        <v>64</v>
      </c>
      <c r="P4" s="21">
        <v>35</v>
      </c>
      <c r="Q4" s="22">
        <f>O4+P4</f>
        <v>99</v>
      </c>
    </row>
    <row r="5" spans="1:17" s="8" customFormat="1" ht="45" customHeight="1">
      <c r="A5" s="1">
        <v>2</v>
      </c>
      <c r="B5" s="24">
        <v>62802</v>
      </c>
      <c r="C5" s="23" t="s" ph="1">
        <v>1957</v>
      </c>
      <c r="D5" s="10" t="s">
        <v>29</v>
      </c>
      <c r="E5" s="17" t="s">
        <v>1958</v>
      </c>
      <c r="F5" s="23" t="s">
        <v>1959</v>
      </c>
      <c r="G5" s="23" t="s">
        <v>1960</v>
      </c>
      <c r="H5" s="23" t="s">
        <v>1961</v>
      </c>
      <c r="I5" s="255" t="s">
        <v>1962</v>
      </c>
      <c r="J5" s="255" t="s">
        <v>1963</v>
      </c>
      <c r="K5" s="17" t="s" ph="1">
        <v>3763</v>
      </c>
      <c r="L5" s="17" t="s" ph="1">
        <v>3769</v>
      </c>
      <c r="M5" s="17" t="s" ph="1">
        <v>3782</v>
      </c>
      <c r="N5" s="21">
        <v>6</v>
      </c>
      <c r="O5" s="21">
        <v>119</v>
      </c>
      <c r="P5" s="21">
        <v>112</v>
      </c>
      <c r="Q5" s="22">
        <f>O5+P5</f>
        <v>231</v>
      </c>
    </row>
    <row r="6" spans="1:17" s="8" customFormat="1" ht="45" customHeight="1">
      <c r="A6" s="1">
        <v>3</v>
      </c>
      <c r="B6" s="24">
        <v>62803</v>
      </c>
      <c r="C6" s="23" t="s" ph="1">
        <v>1964</v>
      </c>
      <c r="D6" s="10" t="s">
        <v>29</v>
      </c>
      <c r="E6" s="17" t="s">
        <v>1965</v>
      </c>
      <c r="F6" s="23" t="s">
        <v>1966</v>
      </c>
      <c r="G6" s="23" t="s">
        <v>1967</v>
      </c>
      <c r="H6" s="23" t="s">
        <v>1968</v>
      </c>
      <c r="I6" s="255" t="s">
        <v>1969</v>
      </c>
      <c r="J6" s="255" t="s">
        <v>1970</v>
      </c>
      <c r="K6" s="17" t="s" ph="1">
        <v>1971</v>
      </c>
      <c r="L6" s="17" t="s" ph="1">
        <v>1972</v>
      </c>
      <c r="M6" s="17" t="s" ph="1">
        <v>3783</v>
      </c>
      <c r="N6" s="21">
        <v>3</v>
      </c>
      <c r="O6" s="21">
        <v>59</v>
      </c>
      <c r="P6" s="21">
        <v>14</v>
      </c>
      <c r="Q6" s="22">
        <f t="shared" ref="Q6:Q13" si="0">O6+P6</f>
        <v>73</v>
      </c>
    </row>
    <row r="7" spans="1:17" s="8" customFormat="1" ht="45" customHeight="1">
      <c r="A7" s="1">
        <v>4</v>
      </c>
      <c r="B7" s="24">
        <v>62804</v>
      </c>
      <c r="C7" s="23" t="s" ph="1">
        <v>1973</v>
      </c>
      <c r="D7" s="10" t="s">
        <v>60</v>
      </c>
      <c r="E7" s="17" t="s">
        <v>1974</v>
      </c>
      <c r="F7" s="23" t="s">
        <v>1975</v>
      </c>
      <c r="G7" s="23" t="s">
        <v>1976</v>
      </c>
      <c r="H7" s="23" t="s">
        <v>1976</v>
      </c>
      <c r="I7" s="255" t="s">
        <v>1977</v>
      </c>
      <c r="J7" s="255" t="s">
        <v>1978</v>
      </c>
      <c r="K7" s="17" t="s" ph="1">
        <v>1971</v>
      </c>
      <c r="L7" s="17" t="s" ph="1">
        <v>3770</v>
      </c>
      <c r="M7" s="17" t="s" ph="1">
        <v>1979</v>
      </c>
      <c r="N7" s="21">
        <v>4</v>
      </c>
      <c r="O7" s="21">
        <v>19</v>
      </c>
      <c r="P7" s="21">
        <v>3</v>
      </c>
      <c r="Q7" s="22">
        <f t="shared" si="0"/>
        <v>22</v>
      </c>
    </row>
    <row r="8" spans="1:17" s="8" customFormat="1" ht="45" customHeight="1">
      <c r="A8" s="1">
        <v>5</v>
      </c>
      <c r="B8" s="24">
        <v>62805</v>
      </c>
      <c r="C8" s="23" t="s" ph="1">
        <v>1980</v>
      </c>
      <c r="D8" s="10" t="s">
        <v>29</v>
      </c>
      <c r="E8" s="17" t="s">
        <v>1981</v>
      </c>
      <c r="F8" s="23" t="s">
        <v>1982</v>
      </c>
      <c r="G8" s="23" t="s">
        <v>1983</v>
      </c>
      <c r="H8" s="23" t="s">
        <v>1984</v>
      </c>
      <c r="I8" s="255" t="s">
        <v>1985</v>
      </c>
      <c r="J8" s="255" t="s">
        <v>1986</v>
      </c>
      <c r="K8" s="17" t="s" ph="1">
        <v>3764</v>
      </c>
      <c r="L8" s="17" t="s" ph="1">
        <v>3771</v>
      </c>
      <c r="M8" s="17" t="s" ph="1">
        <v>3784</v>
      </c>
      <c r="N8" s="21">
        <v>9</v>
      </c>
      <c r="O8" s="21">
        <v>141</v>
      </c>
      <c r="P8" s="21">
        <v>26</v>
      </c>
      <c r="Q8" s="22">
        <f t="shared" si="0"/>
        <v>167</v>
      </c>
    </row>
    <row r="9" spans="1:17" s="8" customFormat="1" ht="45" customHeight="1">
      <c r="A9" s="1">
        <v>6</v>
      </c>
      <c r="B9" s="24">
        <v>62806</v>
      </c>
      <c r="C9" s="23" t="s" ph="1">
        <v>1987</v>
      </c>
      <c r="D9" s="10" t="s">
        <v>29</v>
      </c>
      <c r="E9" s="17" t="s">
        <v>1988</v>
      </c>
      <c r="F9" s="23" t="s">
        <v>1989</v>
      </c>
      <c r="G9" s="23" t="s">
        <v>1990</v>
      </c>
      <c r="H9" s="23" t="s">
        <v>1991</v>
      </c>
      <c r="I9" s="255" t="s">
        <v>1992</v>
      </c>
      <c r="J9" s="255" t="s">
        <v>1993</v>
      </c>
      <c r="K9" s="17" t="s" ph="1">
        <v>3765</v>
      </c>
      <c r="L9" s="17" t="s" ph="1">
        <v>3772</v>
      </c>
      <c r="M9" s="17" t="s" ph="1">
        <v>3785</v>
      </c>
      <c r="N9" s="21">
        <v>3</v>
      </c>
      <c r="O9" s="21">
        <v>44</v>
      </c>
      <c r="P9" s="21">
        <v>23</v>
      </c>
      <c r="Q9" s="22">
        <f t="shared" si="0"/>
        <v>67</v>
      </c>
    </row>
    <row r="10" spans="1:17" s="8" customFormat="1" ht="45" customHeight="1">
      <c r="A10" s="1">
        <v>7</v>
      </c>
      <c r="B10" s="24">
        <v>62807</v>
      </c>
      <c r="C10" s="23" t="s" ph="1">
        <v>1994</v>
      </c>
      <c r="D10" s="10" t="s">
        <v>29</v>
      </c>
      <c r="E10" s="17" t="s">
        <v>1995</v>
      </c>
      <c r="F10" s="23" t="s">
        <v>1996</v>
      </c>
      <c r="G10" s="23" t="s">
        <v>1997</v>
      </c>
      <c r="H10" s="23" t="s">
        <v>1998</v>
      </c>
      <c r="I10" s="255" t="s">
        <v>1999</v>
      </c>
      <c r="J10" s="255" t="s">
        <v>2000</v>
      </c>
      <c r="K10" s="17" t="s" ph="1">
        <v>2001</v>
      </c>
      <c r="L10" s="17" t="s" ph="1">
        <v>3773</v>
      </c>
      <c r="M10" s="17" t="s" ph="1">
        <v>3780</v>
      </c>
      <c r="N10" s="21">
        <v>6</v>
      </c>
      <c r="O10" s="21">
        <v>77</v>
      </c>
      <c r="P10" s="21">
        <v>81</v>
      </c>
      <c r="Q10" s="22">
        <f t="shared" si="0"/>
        <v>158</v>
      </c>
    </row>
    <row r="11" spans="1:17" s="8" customFormat="1" ht="45" customHeight="1">
      <c r="A11" s="1">
        <v>8</v>
      </c>
      <c r="B11" s="24">
        <v>62808</v>
      </c>
      <c r="C11" s="23" t="s" ph="1">
        <v>2002</v>
      </c>
      <c r="D11" s="10" t="s">
        <v>60</v>
      </c>
      <c r="E11" s="17" t="s">
        <v>1995</v>
      </c>
      <c r="F11" s="23" t="s">
        <v>2003</v>
      </c>
      <c r="G11" s="23" t="s">
        <v>2004</v>
      </c>
      <c r="H11" s="23" t="s">
        <v>2005</v>
      </c>
      <c r="I11" s="255" t="s">
        <v>2006</v>
      </c>
      <c r="J11" s="255" t="s">
        <v>2007</v>
      </c>
      <c r="K11" s="17" t="s" ph="1">
        <v>2008</v>
      </c>
      <c r="L11" s="17" t="s" ph="1">
        <v>3774</v>
      </c>
      <c r="M11" s="17" t="s" ph="1">
        <v>3779</v>
      </c>
      <c r="N11" s="21">
        <v>4</v>
      </c>
      <c r="O11" s="21">
        <v>24</v>
      </c>
      <c r="P11" s="21">
        <v>7</v>
      </c>
      <c r="Q11" s="22">
        <f t="shared" si="0"/>
        <v>31</v>
      </c>
    </row>
    <row r="12" spans="1:17" s="8" customFormat="1" ht="45" customHeight="1">
      <c r="A12" s="1">
        <v>9</v>
      </c>
      <c r="B12" s="24">
        <v>62809</v>
      </c>
      <c r="C12" s="23" t="s" ph="1">
        <v>2009</v>
      </c>
      <c r="D12" s="10" t="s">
        <v>60</v>
      </c>
      <c r="E12" s="17" t="s">
        <v>2010</v>
      </c>
      <c r="F12" s="23" t="s">
        <v>2011</v>
      </c>
      <c r="G12" s="23" t="s">
        <v>2012</v>
      </c>
      <c r="H12" s="23" t="s">
        <v>2013</v>
      </c>
      <c r="I12" s="255" t="s">
        <v>2014</v>
      </c>
      <c r="J12" s="255" t="s">
        <v>2015</v>
      </c>
      <c r="K12" s="17" t="s" ph="1">
        <v>3766</v>
      </c>
      <c r="L12" s="17" t="s" ph="1">
        <v>3775</v>
      </c>
      <c r="M12" s="17" t="s" ph="1">
        <v>3778</v>
      </c>
      <c r="N12" s="21">
        <v>6</v>
      </c>
      <c r="O12" s="21">
        <v>19</v>
      </c>
      <c r="P12" s="21">
        <v>7</v>
      </c>
      <c r="Q12" s="22">
        <f t="shared" si="0"/>
        <v>26</v>
      </c>
    </row>
    <row r="13" spans="1:17" s="8" customFormat="1" ht="45" customHeight="1">
      <c r="A13" s="1">
        <v>10</v>
      </c>
      <c r="B13" s="24">
        <v>62810</v>
      </c>
      <c r="C13" s="23" t="s" ph="1">
        <v>2016</v>
      </c>
      <c r="D13" s="10" t="s">
        <v>29</v>
      </c>
      <c r="E13" s="17" t="s">
        <v>2017</v>
      </c>
      <c r="F13" s="23" t="s">
        <v>2018</v>
      </c>
      <c r="G13" s="23" t="s">
        <v>2019</v>
      </c>
      <c r="H13" s="23" t="s">
        <v>2020</v>
      </c>
      <c r="I13" s="255" t="s">
        <v>2021</v>
      </c>
      <c r="J13" s="255" t="s">
        <v>2022</v>
      </c>
      <c r="K13" s="17" t="s" ph="1">
        <v>3767</v>
      </c>
      <c r="L13" s="17" t="s" ph="1">
        <v>3776</v>
      </c>
      <c r="M13" s="17" t="s" ph="1">
        <v>3777</v>
      </c>
      <c r="N13" s="21">
        <v>3</v>
      </c>
      <c r="O13" s="21">
        <v>25</v>
      </c>
      <c r="P13" s="21">
        <v>18</v>
      </c>
      <c r="Q13" s="22">
        <f t="shared" si="0"/>
        <v>43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7" t="s">
        <v>98</v>
      </c>
      <c r="N14" s="27">
        <f>SUM(N4:N13)</f>
        <v>47</v>
      </c>
      <c r="O14" s="27">
        <f>SUM(O4:O13)</f>
        <v>591</v>
      </c>
      <c r="P14" s="27">
        <f>SUM(P4:P13)</f>
        <v>326</v>
      </c>
      <c r="Q14" s="27">
        <f>SUM(Q4:Q13)</f>
        <v>917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23"/>
      <c r="C16" s="10" t="s">
        <v>13</v>
      </c>
      <c r="D16" s="10" t="s">
        <v>99</v>
      </c>
      <c r="E16" s="10" t="s">
        <v>100</v>
      </c>
      <c r="F16" s="10" t="s">
        <v>101</v>
      </c>
      <c r="G16" s="10" t="s">
        <v>102</v>
      </c>
      <c r="H16" s="28">
        <f>J19</f>
        <v>10</v>
      </c>
      <c r="I16" s="12" t="s">
        <v>103</v>
      </c>
      <c r="J16" s="29">
        <f>COUNTIF($D$4:$D$13,"全")</f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18</v>
      </c>
      <c r="C17" s="30">
        <f>SUMIF($D$4:$D$13,B17,$N$4:$N$13)</f>
        <v>33</v>
      </c>
      <c r="D17" s="30">
        <f>SUMIF($D$4:$D$13,B17,$O$4:$O$13)</f>
        <v>529</v>
      </c>
      <c r="E17" s="30">
        <f>SUMIF($D$4:$D$13,B17,$P$4:$P$13)</f>
        <v>309</v>
      </c>
      <c r="F17" s="28">
        <f>D17+E17</f>
        <v>838</v>
      </c>
      <c r="G17" s="10" t="s">
        <v>104</v>
      </c>
      <c r="H17" s="28">
        <f>Q14</f>
        <v>917</v>
      </c>
      <c r="I17" s="12" t="s">
        <v>105</v>
      </c>
      <c r="J17" s="29">
        <f>COUNTIF($D$4:$D$13,"定")</f>
        <v>3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106</v>
      </c>
      <c r="C18" s="30">
        <f t="shared" ref="C18:C19" si="1">SUMIF($D$4:$D$13,B18,$N$4:$N$13)</f>
        <v>14</v>
      </c>
      <c r="D18" s="30">
        <f>SUMIF($D$4:$D$13,B18,$O$4:$O$13)</f>
        <v>62</v>
      </c>
      <c r="E18" s="30">
        <f t="shared" ref="E18:E19" si="2">SUMIF($D$4:$D$13,B18,$P$4:$P$13)</f>
        <v>17</v>
      </c>
      <c r="F18" s="28">
        <f t="shared" ref="F18:F19" si="3">D18+E18</f>
        <v>79</v>
      </c>
      <c r="G18" s="10" t="s">
        <v>13</v>
      </c>
      <c r="H18" s="28">
        <f>N14</f>
        <v>47</v>
      </c>
      <c r="I18" s="12" t="s">
        <v>107</v>
      </c>
      <c r="J18" s="29">
        <f>COUNTIF($D$4:$D$13,"分")</f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108</v>
      </c>
      <c r="C19" s="30">
        <f t="shared" si="1"/>
        <v>0</v>
      </c>
      <c r="D19" s="30">
        <f t="shared" ref="D19" si="4">SUMIF($D$4:$D$13,B19,$O$4:$O$13)</f>
        <v>0</v>
      </c>
      <c r="E19" s="30">
        <f t="shared" si="2"/>
        <v>0</v>
      </c>
      <c r="F19" s="28">
        <f t="shared" si="3"/>
        <v>0</v>
      </c>
      <c r="G19" s="4"/>
      <c r="H19" s="31"/>
      <c r="I19" s="12" t="s">
        <v>109</v>
      </c>
      <c r="J19" s="32">
        <f>SUM(J16:J18)</f>
        <v>10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101</v>
      </c>
      <c r="C20" s="30">
        <f>SUM(C17:C19)</f>
        <v>47</v>
      </c>
      <c r="D20" s="30">
        <f t="shared" ref="D20:E20" si="5">SUM(D17:D19)</f>
        <v>591</v>
      </c>
      <c r="E20" s="30">
        <f t="shared" si="5"/>
        <v>326</v>
      </c>
      <c r="F20" s="28">
        <f>SUM(F17:F19)</f>
        <v>917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33"/>
      <c r="C21" s="8" ph="1"/>
      <c r="E21" s="34"/>
      <c r="I21" s="35"/>
      <c r="J21" s="35"/>
      <c r="K21" s="36" ph="1"/>
      <c r="L21" s="36" ph="1"/>
      <c r="M21" s="36" ph="1"/>
      <c r="N21" s="37"/>
      <c r="O21" s="37"/>
      <c r="P21" s="37"/>
      <c r="Q21" s="37"/>
    </row>
    <row r="22" spans="1:17" ht="27.75">
      <c r="K22" s="38" ph="1"/>
      <c r="L22" s="38" ph="1"/>
      <c r="M22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rgb="FFC00000"/>
    <pageSetUpPr fitToPage="1"/>
  </sheetPr>
  <dimension ref="A2:Q20"/>
  <sheetViews>
    <sheetView zoomScale="60" zoomScaleNormal="60" workbookViewId="0">
      <selection activeCell="F19" sqref="F19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2023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42">
        <v>62901</v>
      </c>
      <c r="C4" s="46" t="s" ph="1">
        <v>2024</v>
      </c>
      <c r="D4" s="44" t="s">
        <v>2025</v>
      </c>
      <c r="E4" s="45" t="s">
        <v>2026</v>
      </c>
      <c r="F4" s="46" t="s">
        <v>2027</v>
      </c>
      <c r="G4" s="43" t="s">
        <v>2028</v>
      </c>
      <c r="H4" s="43" t="s">
        <v>2029</v>
      </c>
      <c r="I4" s="206" t="s">
        <v>2030</v>
      </c>
      <c r="J4" s="85" t="s">
        <v>2031</v>
      </c>
      <c r="K4" s="45" t="s" ph="1">
        <v>2032</v>
      </c>
      <c r="L4" s="45" t="s" ph="1">
        <v>2033</v>
      </c>
      <c r="M4" s="17" t="s" ph="1">
        <v>2034</v>
      </c>
      <c r="N4" s="21">
        <v>2</v>
      </c>
      <c r="O4" s="21">
        <v>19</v>
      </c>
      <c r="P4" s="21">
        <v>21</v>
      </c>
      <c r="Q4" s="22">
        <f>O4+P4</f>
        <v>40</v>
      </c>
    </row>
    <row r="5" spans="1:17" s="8" customFormat="1" ht="45" customHeight="1">
      <c r="A5" s="1">
        <v>2</v>
      </c>
      <c r="B5" s="42">
        <v>62903</v>
      </c>
      <c r="C5" s="43" t="s" ph="1">
        <v>2035</v>
      </c>
      <c r="D5" s="44" t="s">
        <v>29</v>
      </c>
      <c r="E5" s="45" t="s">
        <v>2036</v>
      </c>
      <c r="F5" s="43" t="s">
        <v>2037</v>
      </c>
      <c r="G5" s="43" t="s">
        <v>2038</v>
      </c>
      <c r="H5" s="43" t="s">
        <v>2039</v>
      </c>
      <c r="I5" s="85" t="s">
        <v>2040</v>
      </c>
      <c r="J5" s="47" t="s">
        <v>2041</v>
      </c>
      <c r="K5" s="45" t="s" ph="1">
        <v>2042</v>
      </c>
      <c r="L5" s="45" t="s" ph="1">
        <v>2043</v>
      </c>
      <c r="M5" s="17" t="s" ph="1">
        <v>2044</v>
      </c>
      <c r="N5" s="21">
        <v>15</v>
      </c>
      <c r="O5" s="21">
        <v>330</v>
      </c>
      <c r="P5" s="21">
        <v>229</v>
      </c>
      <c r="Q5" s="22">
        <f>O5+P5</f>
        <v>559</v>
      </c>
    </row>
    <row r="6" spans="1:17" s="8" customFormat="1" ht="45" customHeight="1">
      <c r="A6" s="1">
        <v>3</v>
      </c>
      <c r="B6" s="42">
        <v>62904</v>
      </c>
      <c r="C6" s="43" t="s" ph="1">
        <v>2045</v>
      </c>
      <c r="D6" s="44" t="s">
        <v>29</v>
      </c>
      <c r="E6" s="45" t="s">
        <v>2046</v>
      </c>
      <c r="F6" s="43" t="s">
        <v>2047</v>
      </c>
      <c r="G6" s="43" t="s">
        <v>2048</v>
      </c>
      <c r="H6" s="43" t="s">
        <v>2049</v>
      </c>
      <c r="I6" s="108" t="s">
        <v>2050</v>
      </c>
      <c r="J6" s="47" t="s">
        <v>2051</v>
      </c>
      <c r="K6" s="45" t="s" ph="1">
        <v>2052</v>
      </c>
      <c r="L6" s="45" t="s" ph="1">
        <v>2053</v>
      </c>
      <c r="M6" s="17" t="s" ph="1">
        <v>2054</v>
      </c>
      <c r="N6" s="21">
        <v>15</v>
      </c>
      <c r="O6" s="21">
        <v>208</v>
      </c>
      <c r="P6" s="21">
        <v>379</v>
      </c>
      <c r="Q6" s="22">
        <f t="shared" ref="Q6:Q11" si="0">O6+P6</f>
        <v>587</v>
      </c>
    </row>
    <row r="7" spans="1:17" s="8" customFormat="1" ht="45" customHeight="1">
      <c r="A7" s="1">
        <v>4</v>
      </c>
      <c r="B7" s="42">
        <v>62907</v>
      </c>
      <c r="C7" s="43" t="s" ph="1">
        <v>2055</v>
      </c>
      <c r="D7" s="44" t="s">
        <v>2056</v>
      </c>
      <c r="E7" s="45" t="s">
        <v>2057</v>
      </c>
      <c r="F7" s="43" t="s">
        <v>2058</v>
      </c>
      <c r="G7" s="43" t="s">
        <v>2059</v>
      </c>
      <c r="H7" s="43" t="s">
        <v>2060</v>
      </c>
      <c r="I7" s="85" t="s">
        <v>2061</v>
      </c>
      <c r="J7" s="85" t="s">
        <v>2062</v>
      </c>
      <c r="K7" s="45" t="s" ph="1">
        <v>2063</v>
      </c>
      <c r="L7" s="45" t="s" ph="1">
        <v>2064</v>
      </c>
      <c r="M7" s="230" t="s" ph="1">
        <v>3513</v>
      </c>
      <c r="N7" s="230">
        <v>1</v>
      </c>
      <c r="O7" s="230">
        <v>13</v>
      </c>
      <c r="P7" s="230">
        <v>21</v>
      </c>
      <c r="Q7" s="22">
        <f t="shared" si="0"/>
        <v>34</v>
      </c>
    </row>
    <row r="8" spans="1:17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109"/>
      <c r="J8" s="41"/>
      <c r="K8" s="17" ph="1"/>
      <c r="L8" s="17" ph="1"/>
      <c r="M8" s="17" ph="1"/>
      <c r="N8" s="21"/>
      <c r="O8" s="21"/>
      <c r="P8" s="21"/>
      <c r="Q8" s="22">
        <f t="shared" si="0"/>
        <v>0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33</v>
      </c>
      <c r="O12" s="27">
        <f>SUM(O4:O11)</f>
        <v>570</v>
      </c>
      <c r="P12" s="27">
        <f>SUM(P4:P11)</f>
        <v>650</v>
      </c>
      <c r="Q12" s="27">
        <f>SUM(Q4:Q11)</f>
        <v>1220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4</v>
      </c>
      <c r="I14" s="12" t="s">
        <v>103</v>
      </c>
      <c r="J14" s="29">
        <f>COUNTIF($D$4:$D$13,"全")</f>
        <v>3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SUMIF($D$4:$D$13,B15,$N$4:$N$13)</f>
        <v>31</v>
      </c>
      <c r="D15" s="30">
        <f>SUMIF($D$4:$D$13,B15,$O$4:$O$13)</f>
        <v>551</v>
      </c>
      <c r="E15" s="30">
        <f>SUMIF($D$4:$D$13,B15,$P$4:$P$13)</f>
        <v>629</v>
      </c>
      <c r="F15" s="28">
        <f>D15+E15</f>
        <v>1180</v>
      </c>
      <c r="G15" s="10" t="s">
        <v>104</v>
      </c>
      <c r="H15" s="28">
        <f>Q12</f>
        <v>1220</v>
      </c>
      <c r="I15" s="12" t="s">
        <v>105</v>
      </c>
      <c r="J15" s="29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SUMIF($D$4:$D$13,B16,$N$4:$N$13)</f>
        <v>0</v>
      </c>
      <c r="D16" s="30">
        <f>SUMIF($D$4:$D$13,B16,$O$4:$O$13)</f>
        <v>0</v>
      </c>
      <c r="E16" s="30">
        <f t="shared" ref="E16:E17" si="2">SUMIF($D$4:$D$13,B16,$P$4:$P$13)</f>
        <v>0</v>
      </c>
      <c r="F16" s="28">
        <f t="shared" ref="F16:F17" si="3">D16+E16</f>
        <v>0</v>
      </c>
      <c r="G16" s="10" t="s">
        <v>13</v>
      </c>
      <c r="H16" s="28">
        <f>N12</f>
        <v>33</v>
      </c>
      <c r="I16" s="12" t="s">
        <v>107</v>
      </c>
      <c r="J16" s="29">
        <f>COUNTIF($D$4:$D$13,"分")</f>
        <v>1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2</v>
      </c>
      <c r="D17" s="30">
        <f t="shared" ref="D17" si="4">SUMIF($D$4:$D$13,B17,$O$4:$O$13)</f>
        <v>19</v>
      </c>
      <c r="E17" s="30">
        <f t="shared" si="2"/>
        <v>21</v>
      </c>
      <c r="F17" s="28">
        <f t="shared" si="3"/>
        <v>40</v>
      </c>
      <c r="G17" s="4"/>
      <c r="H17" s="31"/>
      <c r="I17" s="12" t="s">
        <v>109</v>
      </c>
      <c r="J17" s="32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33</v>
      </c>
      <c r="D18" s="30">
        <f t="shared" ref="D18:E18" si="5">SUM(D15:D17)</f>
        <v>570</v>
      </c>
      <c r="E18" s="30">
        <f t="shared" si="5"/>
        <v>650</v>
      </c>
      <c r="F18" s="28">
        <f>SUM(F15:F17)</f>
        <v>1220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R26"/>
  <sheetViews>
    <sheetView topLeftCell="A10" zoomScale="50" zoomScaleNormal="50" workbookViewId="0">
      <pane xSplit="4" topLeftCell="E1" activePane="topRight" state="frozen"/>
      <selection pane="topRight" activeCell="H22" sqref="H22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8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s="8" customFormat="1" ht="45" customHeight="1">
      <c r="A2" s="1"/>
      <c r="B2" s="268" t="s">
        <v>174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</row>
    <row r="3" spans="1:18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</row>
    <row r="4" spans="1:18" s="8" customFormat="1" ht="45" customHeight="1">
      <c r="A4" s="1">
        <v>1</v>
      </c>
      <c r="B4" s="42">
        <v>10301</v>
      </c>
      <c r="C4" s="43" t="s" ph="1">
        <v>175</v>
      </c>
      <c r="D4" s="44" t="s">
        <v>176</v>
      </c>
      <c r="E4" s="45" t="s">
        <v>177</v>
      </c>
      <c r="F4" s="46" t="s">
        <v>178</v>
      </c>
      <c r="G4" s="43" t="s">
        <v>179</v>
      </c>
      <c r="H4" s="43" t="s">
        <v>180</v>
      </c>
      <c r="I4" s="220" t="s">
        <v>181</v>
      </c>
      <c r="J4" s="209" t="s">
        <v>182</v>
      </c>
      <c r="K4" s="45" t="s" ph="1">
        <v>183</v>
      </c>
      <c r="L4" s="45" t="s" ph="1">
        <v>184</v>
      </c>
      <c r="M4" s="45" t="s" ph="1">
        <v>185</v>
      </c>
      <c r="N4" s="21">
        <v>21</v>
      </c>
      <c r="O4" s="21">
        <v>374</v>
      </c>
      <c r="P4" s="21">
        <v>264</v>
      </c>
      <c r="Q4" s="221">
        <f>O4+P4</f>
        <v>638</v>
      </c>
      <c r="R4" s="225"/>
    </row>
    <row r="5" spans="1:18" s="8" customFormat="1" ht="45" customHeight="1">
      <c r="A5" s="1">
        <v>2</v>
      </c>
      <c r="B5" s="42">
        <v>10302</v>
      </c>
      <c r="C5" s="43" t="s" ph="1">
        <v>186</v>
      </c>
      <c r="D5" s="44" t="s">
        <v>176</v>
      </c>
      <c r="E5" s="45" t="s">
        <v>187</v>
      </c>
      <c r="F5" s="43" t="s">
        <v>188</v>
      </c>
      <c r="G5" s="43" t="s">
        <v>189</v>
      </c>
      <c r="H5" s="43" t="s">
        <v>190</v>
      </c>
      <c r="I5" s="205" t="s">
        <v>191</v>
      </c>
      <c r="J5" s="205" t="s">
        <v>192</v>
      </c>
      <c r="K5" s="45" t="s" ph="1">
        <v>193</v>
      </c>
      <c r="L5" s="45" t="s" ph="1">
        <v>194</v>
      </c>
      <c r="M5" s="48" t="s" ph="1">
        <v>195</v>
      </c>
      <c r="N5" s="21">
        <v>3</v>
      </c>
      <c r="O5" s="21">
        <v>62</v>
      </c>
      <c r="P5" s="21">
        <v>32</v>
      </c>
      <c r="Q5" s="221">
        <f t="shared" ref="Q5:Q17" si="0">O5+P5</f>
        <v>94</v>
      </c>
      <c r="R5" s="225"/>
    </row>
    <row r="6" spans="1:18" s="8" customFormat="1" ht="45" customHeight="1">
      <c r="A6" s="1">
        <v>3</v>
      </c>
      <c r="B6" s="42">
        <v>10314</v>
      </c>
      <c r="C6" s="43" t="s" ph="1">
        <v>186</v>
      </c>
      <c r="D6" s="44" t="s">
        <v>196</v>
      </c>
      <c r="E6" s="45" t="s">
        <v>187</v>
      </c>
      <c r="F6" s="43" t="s">
        <v>188</v>
      </c>
      <c r="G6" s="43" t="s">
        <v>189</v>
      </c>
      <c r="H6" s="43" t="s">
        <v>190</v>
      </c>
      <c r="I6" s="43" t="s">
        <v>197</v>
      </c>
      <c r="J6" s="205" t="s">
        <v>198</v>
      </c>
      <c r="K6" s="45" t="s" ph="1">
        <v>193</v>
      </c>
      <c r="L6" s="49" t="s" ph="1">
        <v>199</v>
      </c>
      <c r="M6" s="45" t="s" ph="1">
        <v>3409</v>
      </c>
      <c r="N6" s="21">
        <v>3</v>
      </c>
      <c r="O6" s="21">
        <v>27</v>
      </c>
      <c r="P6" s="21">
        <v>18</v>
      </c>
      <c r="Q6" s="221">
        <f t="shared" si="0"/>
        <v>45</v>
      </c>
      <c r="R6" s="225"/>
    </row>
    <row r="7" spans="1:18" s="8" customFormat="1" ht="45" customHeight="1">
      <c r="A7" s="1">
        <v>4</v>
      </c>
      <c r="B7" s="42">
        <v>10303</v>
      </c>
      <c r="C7" s="43" t="s" ph="1">
        <v>200</v>
      </c>
      <c r="D7" s="44" t="s">
        <v>176</v>
      </c>
      <c r="E7" s="45" t="s">
        <v>201</v>
      </c>
      <c r="F7" s="43" t="s">
        <v>202</v>
      </c>
      <c r="G7" s="43" t="s">
        <v>203</v>
      </c>
      <c r="H7" s="43" t="s">
        <v>204</v>
      </c>
      <c r="I7" s="205" t="s">
        <v>205</v>
      </c>
      <c r="J7" s="205" t="s">
        <v>206</v>
      </c>
      <c r="K7" s="45" t="s" ph="1">
        <v>207</v>
      </c>
      <c r="L7" s="45" t="s" ph="1">
        <v>208</v>
      </c>
      <c r="M7" s="50" t="s" ph="1">
        <v>209</v>
      </c>
      <c r="N7" s="21">
        <v>3</v>
      </c>
      <c r="O7" s="21">
        <v>35</v>
      </c>
      <c r="P7" s="21">
        <v>21</v>
      </c>
      <c r="Q7" s="221">
        <f t="shared" si="0"/>
        <v>56</v>
      </c>
      <c r="R7" s="225"/>
    </row>
    <row r="8" spans="1:18" s="8" customFormat="1" ht="45" customHeight="1">
      <c r="A8" s="1">
        <v>5</v>
      </c>
      <c r="B8" s="42">
        <v>10304</v>
      </c>
      <c r="C8" s="43" t="s" ph="1">
        <v>210</v>
      </c>
      <c r="D8" s="44" t="s">
        <v>176</v>
      </c>
      <c r="E8" s="45" t="s">
        <v>211</v>
      </c>
      <c r="F8" s="43" t="s">
        <v>212</v>
      </c>
      <c r="G8" s="43" t="s">
        <v>213</v>
      </c>
      <c r="H8" s="43" t="s">
        <v>214</v>
      </c>
      <c r="I8" s="205" t="s">
        <v>215</v>
      </c>
      <c r="J8" s="209" t="s">
        <v>216</v>
      </c>
      <c r="K8" s="45" t="s" ph="1">
        <v>217</v>
      </c>
      <c r="L8" s="45" t="s" ph="1">
        <v>218</v>
      </c>
      <c r="M8" s="45" t="s" ph="1">
        <v>219</v>
      </c>
      <c r="N8" s="21">
        <v>9</v>
      </c>
      <c r="O8" s="21">
        <v>106</v>
      </c>
      <c r="P8" s="21">
        <v>79</v>
      </c>
      <c r="Q8" s="221">
        <f t="shared" si="0"/>
        <v>185</v>
      </c>
      <c r="R8" s="225"/>
    </row>
    <row r="9" spans="1:18" s="8" customFormat="1" ht="45" customHeight="1">
      <c r="A9" s="1">
        <v>6</v>
      </c>
      <c r="B9" s="42">
        <v>10305</v>
      </c>
      <c r="C9" s="43" t="s" ph="1">
        <v>220</v>
      </c>
      <c r="D9" s="44" t="s">
        <v>221</v>
      </c>
      <c r="E9" s="45" t="s">
        <v>222</v>
      </c>
      <c r="F9" s="43" t="s">
        <v>223</v>
      </c>
      <c r="G9" s="43" t="s">
        <v>224</v>
      </c>
      <c r="H9" s="43" t="s">
        <v>225</v>
      </c>
      <c r="I9" s="43" t="s">
        <v>226</v>
      </c>
      <c r="J9" s="205" t="s">
        <v>227</v>
      </c>
      <c r="K9" s="45" t="s" ph="1">
        <v>228</v>
      </c>
      <c r="L9" s="45" t="s" ph="1">
        <v>229</v>
      </c>
      <c r="M9" s="45" t="s" ph="1">
        <v>230</v>
      </c>
      <c r="N9" s="21">
        <v>3</v>
      </c>
      <c r="O9" s="21">
        <v>37</v>
      </c>
      <c r="P9" s="21">
        <v>35</v>
      </c>
      <c r="Q9" s="221">
        <f t="shared" si="0"/>
        <v>72</v>
      </c>
      <c r="R9" s="225"/>
    </row>
    <row r="10" spans="1:18" s="8" customFormat="1" ht="45" customHeight="1">
      <c r="A10" s="1">
        <v>7</v>
      </c>
      <c r="B10" s="42">
        <v>10306</v>
      </c>
      <c r="C10" s="43" t="s" ph="1">
        <v>231</v>
      </c>
      <c r="D10" s="44" t="s">
        <v>176</v>
      </c>
      <c r="E10" s="45" t="s">
        <v>232</v>
      </c>
      <c r="F10" s="43" t="s">
        <v>233</v>
      </c>
      <c r="G10" s="43" t="s">
        <v>234</v>
      </c>
      <c r="H10" s="43" t="s">
        <v>235</v>
      </c>
      <c r="I10" s="205" t="s">
        <v>236</v>
      </c>
      <c r="J10" s="205" t="s">
        <v>237</v>
      </c>
      <c r="K10" s="45" t="s" ph="1">
        <v>238</v>
      </c>
      <c r="L10" s="45" t="s" ph="1">
        <v>239</v>
      </c>
      <c r="M10" s="45" t="s" ph="1">
        <v>240</v>
      </c>
      <c r="N10" s="21">
        <v>3</v>
      </c>
      <c r="O10" s="21">
        <v>28</v>
      </c>
      <c r="P10" s="21">
        <v>21</v>
      </c>
      <c r="Q10" s="221">
        <f t="shared" si="0"/>
        <v>49</v>
      </c>
      <c r="R10" s="225"/>
    </row>
    <row r="11" spans="1:18" s="8" customFormat="1" ht="45" customHeight="1">
      <c r="A11" s="1">
        <v>8</v>
      </c>
      <c r="B11" s="42">
        <v>10307</v>
      </c>
      <c r="C11" s="43" t="s" ph="1">
        <v>241</v>
      </c>
      <c r="D11" s="44" t="s">
        <v>176</v>
      </c>
      <c r="E11" s="45" t="s">
        <v>242</v>
      </c>
      <c r="F11" s="43" t="s">
        <v>243</v>
      </c>
      <c r="G11" s="43" t="s">
        <v>244</v>
      </c>
      <c r="H11" s="43" t="s">
        <v>245</v>
      </c>
      <c r="I11" s="205" t="s">
        <v>246</v>
      </c>
      <c r="J11" s="205" t="s">
        <v>247</v>
      </c>
      <c r="K11" s="45" t="s" ph="1">
        <v>248</v>
      </c>
      <c r="L11" s="45" t="s" ph="1">
        <v>249</v>
      </c>
      <c r="M11" s="45" t="s" ph="1">
        <v>250</v>
      </c>
      <c r="N11" s="21">
        <v>6</v>
      </c>
      <c r="O11" s="21">
        <v>93</v>
      </c>
      <c r="P11" s="21">
        <v>67</v>
      </c>
      <c r="Q11" s="221">
        <f t="shared" si="0"/>
        <v>160</v>
      </c>
      <c r="R11" s="225"/>
    </row>
    <row r="12" spans="1:18" s="8" customFormat="1" ht="45" customHeight="1">
      <c r="A12" s="1">
        <v>9</v>
      </c>
      <c r="B12" s="42">
        <v>10308</v>
      </c>
      <c r="C12" s="43" t="s" ph="1">
        <v>251</v>
      </c>
      <c r="D12" s="44" t="s">
        <v>176</v>
      </c>
      <c r="E12" s="45" t="s">
        <v>252</v>
      </c>
      <c r="F12" s="43" t="s">
        <v>253</v>
      </c>
      <c r="G12" s="43" t="s">
        <v>254</v>
      </c>
      <c r="H12" s="43" t="s">
        <v>255</v>
      </c>
      <c r="I12" s="205" t="s">
        <v>256</v>
      </c>
      <c r="J12" s="205" t="s">
        <v>257</v>
      </c>
      <c r="K12" s="45" t="s" ph="1">
        <v>258</v>
      </c>
      <c r="L12" s="45" t="s" ph="1">
        <v>259</v>
      </c>
      <c r="M12" s="45" t="s" ph="1">
        <v>260</v>
      </c>
      <c r="N12" s="21">
        <v>1</v>
      </c>
      <c r="O12" s="21">
        <v>7</v>
      </c>
      <c r="P12" s="21">
        <v>11</v>
      </c>
      <c r="Q12" s="221">
        <f t="shared" si="0"/>
        <v>18</v>
      </c>
      <c r="R12" s="225"/>
    </row>
    <row r="13" spans="1:18" s="8" customFormat="1" ht="45" customHeight="1">
      <c r="A13" s="1">
        <v>10</v>
      </c>
      <c r="B13" s="42">
        <v>10309</v>
      </c>
      <c r="C13" s="43" t="s" ph="1">
        <v>261</v>
      </c>
      <c r="D13" s="44" t="s">
        <v>221</v>
      </c>
      <c r="E13" s="45" t="s">
        <v>262</v>
      </c>
      <c r="F13" s="43" t="s">
        <v>263</v>
      </c>
      <c r="G13" s="43" t="s">
        <v>264</v>
      </c>
      <c r="H13" s="43" t="s">
        <v>265</v>
      </c>
      <c r="I13" s="43" t="s">
        <v>266</v>
      </c>
      <c r="J13" s="205" t="s">
        <v>267</v>
      </c>
      <c r="K13" s="45" t="s" ph="1">
        <v>268</v>
      </c>
      <c r="L13" s="45" t="s" ph="1">
        <v>269</v>
      </c>
      <c r="M13" s="45" t="s" ph="1">
        <v>270</v>
      </c>
      <c r="N13" s="21">
        <v>3</v>
      </c>
      <c r="O13" s="21">
        <v>34</v>
      </c>
      <c r="P13" s="21">
        <v>31</v>
      </c>
      <c r="Q13" s="221">
        <f t="shared" si="0"/>
        <v>65</v>
      </c>
      <c r="R13" s="225"/>
    </row>
    <row r="14" spans="1:18" s="8" customFormat="1" ht="45" customHeight="1">
      <c r="A14" s="1">
        <v>11</v>
      </c>
      <c r="B14" s="42">
        <v>10310</v>
      </c>
      <c r="C14" s="43" t="s" ph="1">
        <v>271</v>
      </c>
      <c r="D14" s="44" t="s">
        <v>221</v>
      </c>
      <c r="E14" s="45" t="s">
        <v>272</v>
      </c>
      <c r="F14" s="43" t="s">
        <v>273</v>
      </c>
      <c r="G14" s="43" t="s">
        <v>274</v>
      </c>
      <c r="H14" s="43" t="s">
        <v>275</v>
      </c>
      <c r="I14" s="222" t="s">
        <v>276</v>
      </c>
      <c r="J14" s="205" t="s">
        <v>277</v>
      </c>
      <c r="K14" s="45" t="s" ph="1">
        <v>278</v>
      </c>
      <c r="L14" s="45" t="s" ph="1">
        <v>279</v>
      </c>
      <c r="M14" s="45" t="s" ph="1">
        <v>280</v>
      </c>
      <c r="N14" s="21">
        <v>3</v>
      </c>
      <c r="O14" s="21">
        <v>22</v>
      </c>
      <c r="P14" s="21">
        <v>19</v>
      </c>
      <c r="Q14" s="221">
        <f t="shared" si="0"/>
        <v>41</v>
      </c>
      <c r="R14" s="225"/>
    </row>
    <row r="15" spans="1:18" s="8" customFormat="1" ht="45" customHeight="1">
      <c r="A15" s="1">
        <v>12</v>
      </c>
      <c r="B15" s="42">
        <v>10311</v>
      </c>
      <c r="C15" s="43" t="s" ph="1">
        <v>281</v>
      </c>
      <c r="D15" s="44" t="s">
        <v>176</v>
      </c>
      <c r="E15" s="45" t="s">
        <v>282</v>
      </c>
      <c r="F15" s="43" t="s">
        <v>283</v>
      </c>
      <c r="G15" s="43" t="s">
        <v>284</v>
      </c>
      <c r="H15" s="43" t="s">
        <v>285</v>
      </c>
      <c r="I15" s="205" t="s">
        <v>286</v>
      </c>
      <c r="J15" s="205" t="s">
        <v>287</v>
      </c>
      <c r="K15" s="45" t="s" ph="1">
        <v>288</v>
      </c>
      <c r="L15" s="45" t="s" ph="1">
        <v>289</v>
      </c>
      <c r="M15" s="45" t="s" ph="1">
        <v>290</v>
      </c>
      <c r="N15" s="21">
        <v>2</v>
      </c>
      <c r="O15" s="21">
        <v>24</v>
      </c>
      <c r="P15" s="21">
        <v>7</v>
      </c>
      <c r="Q15" s="221">
        <f t="shared" si="0"/>
        <v>31</v>
      </c>
      <c r="R15" s="225"/>
    </row>
    <row r="16" spans="1:18" s="8" customFormat="1" ht="45" customHeight="1">
      <c r="A16" s="1">
        <v>13</v>
      </c>
      <c r="B16" s="42">
        <v>10312</v>
      </c>
      <c r="C16" s="43" t="s" ph="1">
        <v>291</v>
      </c>
      <c r="D16" s="44" t="s">
        <v>176</v>
      </c>
      <c r="E16" s="45" t="s">
        <v>292</v>
      </c>
      <c r="F16" s="43" t="s">
        <v>293</v>
      </c>
      <c r="G16" s="43" t="s">
        <v>294</v>
      </c>
      <c r="H16" s="43" t="s">
        <v>295</v>
      </c>
      <c r="I16" s="43" t="s">
        <v>296</v>
      </c>
      <c r="J16" s="205" t="s">
        <v>297</v>
      </c>
      <c r="K16" s="45" t="s" ph="1">
        <v>298</v>
      </c>
      <c r="L16" s="45" t="s" ph="1">
        <v>299</v>
      </c>
      <c r="M16" s="45" t="s" ph="1">
        <v>300</v>
      </c>
      <c r="N16" s="21">
        <v>3</v>
      </c>
      <c r="O16" s="21">
        <v>20</v>
      </c>
      <c r="P16" s="21">
        <v>7</v>
      </c>
      <c r="Q16" s="221">
        <f t="shared" si="0"/>
        <v>27</v>
      </c>
      <c r="R16" s="225"/>
    </row>
    <row r="17" spans="1:18" s="8" customFormat="1" ht="45" customHeight="1">
      <c r="A17" s="1">
        <v>14</v>
      </c>
      <c r="B17" s="42">
        <v>10313</v>
      </c>
      <c r="C17" s="43" t="s" ph="1">
        <v>301</v>
      </c>
      <c r="D17" s="44" t="s">
        <v>176</v>
      </c>
      <c r="E17" s="45" t="s">
        <v>302</v>
      </c>
      <c r="F17" s="43" t="s">
        <v>303</v>
      </c>
      <c r="G17" s="43" t="s">
        <v>304</v>
      </c>
      <c r="H17" s="43" t="s">
        <v>305</v>
      </c>
      <c r="I17" s="207" t="s">
        <v>306</v>
      </c>
      <c r="J17" s="205" t="s">
        <v>307</v>
      </c>
      <c r="K17" s="45" t="s" ph="1">
        <v>308</v>
      </c>
      <c r="L17" s="45" t="s" ph="1">
        <v>309</v>
      </c>
      <c r="M17" s="45" t="s" ph="1">
        <v>310</v>
      </c>
      <c r="N17" s="21">
        <v>2</v>
      </c>
      <c r="O17" s="21">
        <v>6</v>
      </c>
      <c r="P17" s="21">
        <v>9</v>
      </c>
      <c r="Q17" s="221">
        <f t="shared" si="0"/>
        <v>15</v>
      </c>
      <c r="R17" s="225"/>
    </row>
    <row r="18" spans="1:18" s="8" customFormat="1" ht="45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17" t="s">
        <v>98</v>
      </c>
      <c r="N18" s="27">
        <f>SUM(N4:N17)</f>
        <v>65</v>
      </c>
      <c r="O18" s="27">
        <f>SUM(O4:O17)</f>
        <v>875</v>
      </c>
      <c r="P18" s="27">
        <f>SUM(P4:P17)</f>
        <v>621</v>
      </c>
      <c r="Q18" s="27">
        <f>SUM(Q4:Q17)</f>
        <v>1496</v>
      </c>
      <c r="R18" s="225"/>
    </row>
    <row r="19" spans="1:18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25"/>
    </row>
    <row r="20" spans="1:18" s="8" customFormat="1" ht="45" customHeight="1">
      <c r="A20" s="1"/>
      <c r="B20" s="23"/>
      <c r="C20" s="10" t="s">
        <v>13</v>
      </c>
      <c r="D20" s="10" t="s">
        <v>99</v>
      </c>
      <c r="E20" s="10" t="s">
        <v>100</v>
      </c>
      <c r="F20" s="10" t="s">
        <v>101</v>
      </c>
      <c r="G20" s="10" t="s">
        <v>102</v>
      </c>
      <c r="H20" s="28">
        <f>J23</f>
        <v>14</v>
      </c>
      <c r="I20" s="12" t="s">
        <v>103</v>
      </c>
      <c r="J20" s="29">
        <f>COUNTIF(D4:D17,"全")</f>
        <v>10</v>
      </c>
      <c r="K20" s="6"/>
      <c r="L20" s="6"/>
      <c r="M20" s="6"/>
      <c r="N20" s="7"/>
      <c r="O20" s="7"/>
      <c r="P20" s="7"/>
      <c r="Q20" s="7"/>
      <c r="R20" s="225"/>
    </row>
    <row r="21" spans="1:18" s="8" customFormat="1" ht="45" customHeight="1">
      <c r="A21" s="1"/>
      <c r="B21" s="10" t="s">
        <v>18</v>
      </c>
      <c r="C21" s="30">
        <f>SUMIF($D$4:$D$17,$B21,N$4:N$17)</f>
        <v>53</v>
      </c>
      <c r="D21" s="30">
        <f>SUMIF($D$4:$D$17,$B21,O$4:O$17)</f>
        <v>755</v>
      </c>
      <c r="E21" s="30">
        <f>SUMIF($D$4:$D$17,$B21,P$4:P$17)</f>
        <v>518</v>
      </c>
      <c r="F21" s="28">
        <f>D21+E21</f>
        <v>1273</v>
      </c>
      <c r="G21" s="10" t="s">
        <v>104</v>
      </c>
      <c r="H21" s="28">
        <f>Q18</f>
        <v>1496</v>
      </c>
      <c r="I21" s="12" t="s">
        <v>3662</v>
      </c>
      <c r="J21" s="29">
        <f>COUNTIF(D4:D18,"定")+COUNTIF(D4:D18,"通")</f>
        <v>4</v>
      </c>
      <c r="K21" s="6"/>
      <c r="L21" s="6"/>
      <c r="M21" s="6"/>
      <c r="N21" s="7"/>
      <c r="O21" s="7"/>
      <c r="P21" s="7"/>
      <c r="Q21" s="7"/>
      <c r="R21" s="225"/>
    </row>
    <row r="22" spans="1:18" s="8" customFormat="1" ht="45" customHeight="1">
      <c r="A22" s="1"/>
      <c r="B22" s="10" t="s">
        <v>106</v>
      </c>
      <c r="C22" s="30">
        <f>SUMIF($D$4:$D$17,$B22,N$4:N$17)+SUMIF($D$4:$D$17,"通",N$4:N$17)</f>
        <v>12</v>
      </c>
      <c r="D22" s="30">
        <f>O6+O9+O13+O14</f>
        <v>120</v>
      </c>
      <c r="E22" s="30">
        <f>P6+P9+P13+P14</f>
        <v>103</v>
      </c>
      <c r="F22" s="28">
        <f t="shared" ref="F22:F23" si="1">D22+E22</f>
        <v>223</v>
      </c>
      <c r="G22" s="10" t="s">
        <v>13</v>
      </c>
      <c r="H22" s="28">
        <f>N18</f>
        <v>65</v>
      </c>
      <c r="I22" s="12" t="s">
        <v>107</v>
      </c>
      <c r="J22" s="29">
        <f>COUNTIF(D4:D19,"分")</f>
        <v>0</v>
      </c>
      <c r="K22" s="6"/>
      <c r="L22" s="6"/>
      <c r="M22" s="6"/>
      <c r="N22" s="7"/>
      <c r="O22" s="7"/>
      <c r="P22" s="7"/>
      <c r="Q22" s="7"/>
      <c r="R22" s="225"/>
    </row>
    <row r="23" spans="1:18" s="8" customFormat="1" ht="45" customHeight="1">
      <c r="A23" s="1"/>
      <c r="B23" s="10" t="s">
        <v>108</v>
      </c>
      <c r="C23" s="30">
        <f>SUMIF($D$4:$D$17,$B23,N$4:N$17)</f>
        <v>0</v>
      </c>
      <c r="D23" s="30">
        <f>SUMIF($D$4:$D$17,$B23,O$4:O$17)</f>
        <v>0</v>
      </c>
      <c r="E23" s="30">
        <f>SUMIF($D$4:$D$17,$B23,P$4:P$17)</f>
        <v>0</v>
      </c>
      <c r="F23" s="28">
        <f t="shared" si="1"/>
        <v>0</v>
      </c>
      <c r="G23" s="4"/>
      <c r="H23" s="31"/>
      <c r="I23" s="12" t="s">
        <v>109</v>
      </c>
      <c r="J23" s="32">
        <f>SUM(J20:J22)</f>
        <v>14</v>
      </c>
      <c r="K23" s="6"/>
      <c r="L23" s="6"/>
      <c r="M23" s="6"/>
      <c r="N23" s="7"/>
      <c r="O23" s="7"/>
      <c r="P23" s="7"/>
      <c r="Q23" s="7"/>
      <c r="R23" s="225"/>
    </row>
    <row r="24" spans="1:18" s="8" customFormat="1" ht="45" customHeight="1">
      <c r="A24" s="1"/>
      <c r="B24" s="10" t="s">
        <v>101</v>
      </c>
      <c r="C24" s="30">
        <f>SUM(C21:C23)</f>
        <v>65</v>
      </c>
      <c r="D24" s="30">
        <f t="shared" ref="D24:E24" si="2">SUM(D21:D23)</f>
        <v>875</v>
      </c>
      <c r="E24" s="30">
        <f t="shared" si="2"/>
        <v>621</v>
      </c>
      <c r="F24" s="28">
        <f>SUM(F21:F23)</f>
        <v>1496</v>
      </c>
      <c r="G24" s="4"/>
      <c r="H24" s="4"/>
      <c r="I24" s="5"/>
      <c r="J24" s="5"/>
      <c r="K24" s="6"/>
      <c r="L24" s="6"/>
      <c r="M24" s="6"/>
      <c r="N24" s="7"/>
      <c r="O24" s="7"/>
      <c r="P24" s="7"/>
      <c r="Q24" s="7"/>
      <c r="R24" s="225"/>
    </row>
    <row r="25" spans="1:18" s="8" customFormat="1" ht="45" customHeight="1">
      <c r="A25" s="226"/>
      <c r="B25" s="225"/>
      <c r="C25" s="225" ph="1"/>
      <c r="D25" s="225"/>
      <c r="E25" s="227"/>
      <c r="F25" s="225"/>
      <c r="G25" s="225"/>
      <c r="H25" s="225"/>
      <c r="I25" s="5"/>
      <c r="J25" s="5"/>
      <c r="K25" s="228" ph="1"/>
      <c r="L25" s="228" ph="1"/>
      <c r="M25" s="228" ph="1"/>
      <c r="N25" s="229"/>
      <c r="O25" s="229"/>
      <c r="P25" s="229"/>
      <c r="Q25" s="229"/>
      <c r="R25" s="225"/>
    </row>
    <row r="26" spans="1:18" ht="27.75">
      <c r="K26" s="38" ph="1"/>
      <c r="L26" s="38" ph="1"/>
      <c r="M26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rgb="FFC00000"/>
    <pageSetUpPr fitToPage="1"/>
  </sheetPr>
  <dimension ref="A2:Q23"/>
  <sheetViews>
    <sheetView topLeftCell="A4" zoomScale="50" zoomScaleNormal="50" workbookViewId="0">
      <selection activeCell="F20" sqref="F20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2065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63001</v>
      </c>
      <c r="C4" s="15" t="s" ph="1">
        <v>2066</v>
      </c>
      <c r="D4" s="10" t="s">
        <v>176</v>
      </c>
      <c r="E4" s="17" t="s">
        <v>2067</v>
      </c>
      <c r="F4" s="39" t="s">
        <v>2068</v>
      </c>
      <c r="G4" s="23" t="s">
        <v>2069</v>
      </c>
      <c r="H4" s="23" t="s">
        <v>2070</v>
      </c>
      <c r="I4" s="222" t="s">
        <v>2071</v>
      </c>
      <c r="J4" s="256" t="s">
        <v>2072</v>
      </c>
      <c r="K4" s="111" t="s">
        <v>2073</v>
      </c>
      <c r="L4" s="112" t="s">
        <v>2074</v>
      </c>
      <c r="M4" s="112" t="s">
        <v>2075</v>
      </c>
      <c r="N4" s="21">
        <v>3</v>
      </c>
      <c r="O4" s="113">
        <v>62</v>
      </c>
      <c r="P4" s="113">
        <v>54</v>
      </c>
      <c r="Q4" s="22">
        <f>O4+P4</f>
        <v>116</v>
      </c>
    </row>
    <row r="5" spans="1:17" s="8" customFormat="1" ht="45" customHeight="1">
      <c r="A5" s="1">
        <v>2</v>
      </c>
      <c r="B5" s="14">
        <v>63002</v>
      </c>
      <c r="C5" s="23" t="s" ph="1">
        <v>2076</v>
      </c>
      <c r="D5" s="10" t="s">
        <v>2077</v>
      </c>
      <c r="E5" s="17" t="s">
        <v>2078</v>
      </c>
      <c r="F5" s="23" t="s">
        <v>2079</v>
      </c>
      <c r="G5" s="23" t="s">
        <v>2080</v>
      </c>
      <c r="H5" s="23" t="s">
        <v>2081</v>
      </c>
      <c r="I5" s="219" t="s">
        <v>2082</v>
      </c>
      <c r="J5" s="218" t="s">
        <v>2083</v>
      </c>
      <c r="K5" s="112" t="s">
        <v>2084</v>
      </c>
      <c r="L5" s="112" t="s">
        <v>2085</v>
      </c>
      <c r="M5" s="112" t="s">
        <v>2086</v>
      </c>
      <c r="N5" s="21">
        <v>2</v>
      </c>
      <c r="O5" s="113">
        <v>43</v>
      </c>
      <c r="P5" s="113">
        <v>22</v>
      </c>
      <c r="Q5" s="22">
        <f>O5+P5</f>
        <v>65</v>
      </c>
    </row>
    <row r="6" spans="1:17" s="8" customFormat="1" ht="45" customHeight="1">
      <c r="A6" s="1">
        <v>3</v>
      </c>
      <c r="B6" s="24">
        <v>63003</v>
      </c>
      <c r="C6" s="23" t="s" ph="1">
        <v>2087</v>
      </c>
      <c r="D6" s="10" t="s">
        <v>176</v>
      </c>
      <c r="E6" s="17" t="s">
        <v>2088</v>
      </c>
      <c r="F6" s="23" t="s">
        <v>2089</v>
      </c>
      <c r="G6" s="23" t="s">
        <v>2090</v>
      </c>
      <c r="H6" s="23" t="s">
        <v>2091</v>
      </c>
      <c r="I6" s="219" t="s">
        <v>2092</v>
      </c>
      <c r="J6" s="218" t="s">
        <v>2093</v>
      </c>
      <c r="K6" s="112" t="s">
        <v>2094</v>
      </c>
      <c r="L6" s="112" t="s">
        <v>2095</v>
      </c>
      <c r="M6" s="112" t="s">
        <v>2096</v>
      </c>
      <c r="N6" s="21">
        <v>6</v>
      </c>
      <c r="O6" s="113">
        <v>130</v>
      </c>
      <c r="P6" s="113">
        <v>91</v>
      </c>
      <c r="Q6" s="22">
        <f t="shared" ref="Q6:Q14" si="0">O6+P6</f>
        <v>221</v>
      </c>
    </row>
    <row r="7" spans="1:17" s="8" customFormat="1" ht="45" customHeight="1">
      <c r="A7" s="1">
        <v>4</v>
      </c>
      <c r="B7" s="24">
        <v>63004</v>
      </c>
      <c r="C7" s="23" t="s" ph="1">
        <v>2097</v>
      </c>
      <c r="D7" s="10" t="s">
        <v>176</v>
      </c>
      <c r="E7" s="17" t="s">
        <v>2098</v>
      </c>
      <c r="F7" s="23" t="s">
        <v>2099</v>
      </c>
      <c r="G7" s="23" t="s">
        <v>2100</v>
      </c>
      <c r="H7" s="23" t="s">
        <v>2101</v>
      </c>
      <c r="I7" s="219" t="s">
        <v>2102</v>
      </c>
      <c r="J7" s="218" t="s">
        <v>2103</v>
      </c>
      <c r="K7" s="112" t="s">
        <v>2104</v>
      </c>
      <c r="L7" s="112" t="s">
        <v>2105</v>
      </c>
      <c r="M7" s="112" t="s">
        <v>2106</v>
      </c>
      <c r="N7" s="21">
        <v>3</v>
      </c>
      <c r="O7" s="113">
        <v>15</v>
      </c>
      <c r="P7" s="113">
        <v>89</v>
      </c>
      <c r="Q7" s="22">
        <f t="shared" si="0"/>
        <v>104</v>
      </c>
    </row>
    <row r="8" spans="1:17" s="8" customFormat="1" ht="45" customHeight="1">
      <c r="A8" s="1">
        <v>5</v>
      </c>
      <c r="B8" s="14">
        <v>63005</v>
      </c>
      <c r="C8" s="23" t="s" ph="1">
        <v>2107</v>
      </c>
      <c r="D8" s="10" t="s">
        <v>176</v>
      </c>
      <c r="E8" s="17" t="s">
        <v>2108</v>
      </c>
      <c r="F8" s="23" t="s">
        <v>2109</v>
      </c>
      <c r="G8" s="23" t="s">
        <v>2110</v>
      </c>
      <c r="H8" s="23" t="s">
        <v>2111</v>
      </c>
      <c r="I8" s="219" t="s">
        <v>2112</v>
      </c>
      <c r="J8" s="218" t="s">
        <v>2113</v>
      </c>
      <c r="K8" s="112" t="s">
        <v>2114</v>
      </c>
      <c r="L8" s="112" t="s">
        <v>2115</v>
      </c>
      <c r="M8" s="112" t="s">
        <v>3514</v>
      </c>
      <c r="N8" s="21">
        <v>3</v>
      </c>
      <c r="O8" s="113">
        <v>44</v>
      </c>
      <c r="P8" s="113">
        <v>28</v>
      </c>
      <c r="Q8" s="22">
        <f t="shared" si="0"/>
        <v>72</v>
      </c>
    </row>
    <row r="9" spans="1:17" s="8" customFormat="1" ht="45" customHeight="1">
      <c r="A9" s="1">
        <v>6</v>
      </c>
      <c r="B9" s="24">
        <v>63006</v>
      </c>
      <c r="C9" s="23" t="s" ph="1">
        <v>2116</v>
      </c>
      <c r="D9" s="10" t="s">
        <v>176</v>
      </c>
      <c r="E9" s="17" t="s">
        <v>2117</v>
      </c>
      <c r="F9" s="23" t="s">
        <v>2118</v>
      </c>
      <c r="G9" s="23" t="s">
        <v>2119</v>
      </c>
      <c r="H9" s="23" t="s">
        <v>2120</v>
      </c>
      <c r="I9" s="219" t="s">
        <v>2121</v>
      </c>
      <c r="J9" s="218" t="s">
        <v>2122</v>
      </c>
      <c r="K9" s="112" t="s">
        <v>2123</v>
      </c>
      <c r="L9" s="112" t="s">
        <v>2124</v>
      </c>
      <c r="M9" s="112" t="s">
        <v>2125</v>
      </c>
      <c r="N9" s="21">
        <v>3</v>
      </c>
      <c r="O9" s="113">
        <v>78</v>
      </c>
      <c r="P9" s="113">
        <v>17</v>
      </c>
      <c r="Q9" s="22">
        <f t="shared" si="0"/>
        <v>95</v>
      </c>
    </row>
    <row r="10" spans="1:17" s="8" customFormat="1" ht="45" customHeight="1">
      <c r="A10" s="1">
        <v>7</v>
      </c>
      <c r="B10" s="24">
        <v>63007</v>
      </c>
      <c r="C10" s="23" t="s" ph="1">
        <v>2126</v>
      </c>
      <c r="D10" s="10" t="s">
        <v>176</v>
      </c>
      <c r="E10" s="17" t="s">
        <v>2127</v>
      </c>
      <c r="F10" s="23" t="s">
        <v>2128</v>
      </c>
      <c r="G10" s="23" t="s">
        <v>2129</v>
      </c>
      <c r="H10" s="23" t="s">
        <v>2130</v>
      </c>
      <c r="I10" s="219" t="s">
        <v>2131</v>
      </c>
      <c r="J10" s="218" t="s">
        <v>2132</v>
      </c>
      <c r="K10" s="112" t="s">
        <v>2133</v>
      </c>
      <c r="L10" s="112" t="s">
        <v>2134</v>
      </c>
      <c r="M10" s="112" t="s">
        <v>2135</v>
      </c>
      <c r="N10" s="21">
        <v>6</v>
      </c>
      <c r="O10" s="113">
        <v>100</v>
      </c>
      <c r="P10" s="113">
        <v>65</v>
      </c>
      <c r="Q10" s="22">
        <f t="shared" si="0"/>
        <v>165</v>
      </c>
    </row>
    <row r="11" spans="1:17" s="8" customFormat="1" ht="45" customHeight="1">
      <c r="A11" s="1">
        <v>8</v>
      </c>
      <c r="B11" s="24">
        <v>63008</v>
      </c>
      <c r="C11" s="23" t="s" ph="1">
        <v>439</v>
      </c>
      <c r="D11" s="10" t="s">
        <v>176</v>
      </c>
      <c r="E11" s="17" t="s">
        <v>2136</v>
      </c>
      <c r="F11" s="23" t="s">
        <v>2137</v>
      </c>
      <c r="G11" s="23" t="s">
        <v>2138</v>
      </c>
      <c r="H11" s="23" t="s">
        <v>2139</v>
      </c>
      <c r="I11" s="219" t="s">
        <v>2140</v>
      </c>
      <c r="J11" s="218" t="s">
        <v>2141</v>
      </c>
      <c r="K11" s="112" t="s">
        <v>2142</v>
      </c>
      <c r="L11" s="112" t="s">
        <v>2143</v>
      </c>
      <c r="M11" s="112" t="s">
        <v>2144</v>
      </c>
      <c r="N11" s="21">
        <v>21</v>
      </c>
      <c r="O11" s="113">
        <v>357</v>
      </c>
      <c r="P11" s="113">
        <v>448</v>
      </c>
      <c r="Q11" s="22">
        <f t="shared" si="0"/>
        <v>805</v>
      </c>
    </row>
    <row r="12" spans="1:17" s="8" customFormat="1" ht="45" customHeight="1">
      <c r="A12" s="1">
        <v>9</v>
      </c>
      <c r="B12" s="24">
        <v>63009</v>
      </c>
      <c r="C12" s="23" t="s" ph="1">
        <v>2145</v>
      </c>
      <c r="D12" s="10" t="s">
        <v>176</v>
      </c>
      <c r="E12" s="17" t="s">
        <v>2146</v>
      </c>
      <c r="F12" s="23" t="s">
        <v>2147</v>
      </c>
      <c r="G12" s="23" t="s">
        <v>2148</v>
      </c>
      <c r="H12" s="23" t="s">
        <v>2149</v>
      </c>
      <c r="I12" s="219" t="s">
        <v>2150</v>
      </c>
      <c r="J12" s="218" t="s">
        <v>2151</v>
      </c>
      <c r="K12" s="112" t="s">
        <v>2152</v>
      </c>
      <c r="L12" s="112" t="s">
        <v>2153</v>
      </c>
      <c r="M12" s="112" t="s">
        <v>2154</v>
      </c>
      <c r="N12" s="21">
        <v>9</v>
      </c>
      <c r="O12" s="113">
        <v>152</v>
      </c>
      <c r="P12" s="113">
        <v>174</v>
      </c>
      <c r="Q12" s="22">
        <f t="shared" si="0"/>
        <v>326</v>
      </c>
    </row>
    <row r="13" spans="1:17" s="8" customFormat="1" ht="45" customHeight="1">
      <c r="A13" s="1">
        <v>10</v>
      </c>
      <c r="B13" s="24">
        <v>63010</v>
      </c>
      <c r="C13" s="23" t="s" ph="1">
        <v>2155</v>
      </c>
      <c r="D13" s="10" t="s">
        <v>176</v>
      </c>
      <c r="E13" s="17" t="s">
        <v>2156</v>
      </c>
      <c r="F13" s="23" t="s">
        <v>2157</v>
      </c>
      <c r="G13" s="23" t="s">
        <v>2158</v>
      </c>
      <c r="H13" s="23" t="s">
        <v>2159</v>
      </c>
      <c r="I13" s="219" t="s">
        <v>2160</v>
      </c>
      <c r="J13" s="218" t="s">
        <v>2161</v>
      </c>
      <c r="K13" s="112" t="s">
        <v>2162</v>
      </c>
      <c r="L13" s="112" t="s">
        <v>2163</v>
      </c>
      <c r="M13" s="112" t="s">
        <v>2164</v>
      </c>
      <c r="N13" s="21">
        <v>9</v>
      </c>
      <c r="O13" s="113">
        <v>119</v>
      </c>
      <c r="P13" s="113">
        <v>144</v>
      </c>
      <c r="Q13" s="22">
        <f t="shared" si="0"/>
        <v>263</v>
      </c>
    </row>
    <row r="14" spans="1:17" s="8" customFormat="1" ht="45" customHeight="1">
      <c r="A14" s="1">
        <v>11</v>
      </c>
      <c r="B14" s="24">
        <v>63011</v>
      </c>
      <c r="C14" s="23" t="s" ph="1">
        <v>2165</v>
      </c>
      <c r="D14" s="10" t="s">
        <v>176</v>
      </c>
      <c r="E14" s="17" t="s">
        <v>2166</v>
      </c>
      <c r="F14" s="23" t="s">
        <v>2167</v>
      </c>
      <c r="G14" s="23" t="s">
        <v>2168</v>
      </c>
      <c r="H14" s="23" t="s">
        <v>2169</v>
      </c>
      <c r="I14" s="219" t="s">
        <v>2170</v>
      </c>
      <c r="J14" s="218" t="s">
        <v>2171</v>
      </c>
      <c r="K14" s="114" t="s">
        <v>2172</v>
      </c>
      <c r="L14" s="114" t="s">
        <v>2173</v>
      </c>
      <c r="M14" s="112" t="s">
        <v>2174</v>
      </c>
      <c r="N14" s="21">
        <v>3</v>
      </c>
      <c r="O14" s="113">
        <v>56</v>
      </c>
      <c r="P14" s="113">
        <v>43</v>
      </c>
      <c r="Q14" s="22">
        <f t="shared" si="0"/>
        <v>99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7" t="s">
        <v>98</v>
      </c>
      <c r="N15" s="27">
        <f>SUM(N4:N14)</f>
        <v>68</v>
      </c>
      <c r="O15" s="27">
        <f>SUM(O4:O14)</f>
        <v>1156</v>
      </c>
      <c r="P15" s="27">
        <f>SUM(P4:P14)</f>
        <v>1175</v>
      </c>
      <c r="Q15" s="27">
        <f>SUM(Q4:Q14)</f>
        <v>2331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23"/>
      <c r="C17" s="10" t="s">
        <v>13</v>
      </c>
      <c r="D17" s="10" t="s">
        <v>99</v>
      </c>
      <c r="E17" s="10" t="s">
        <v>100</v>
      </c>
      <c r="F17" s="10" t="s">
        <v>101</v>
      </c>
      <c r="G17" s="10" t="s">
        <v>102</v>
      </c>
      <c r="H17" s="28">
        <f>J20</f>
        <v>11</v>
      </c>
      <c r="I17" s="12" t="s">
        <v>103</v>
      </c>
      <c r="J17" s="29">
        <f>COUNTIF($D$4:$D$14,"全")</f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18</v>
      </c>
      <c r="C18" s="30">
        <f>SUMIF($D$4:$D$14,B18,$N$4:$N$14)</f>
        <v>68</v>
      </c>
      <c r="D18" s="30">
        <f>SUMIF($D$4:$D$14,B18,$O$4:$O$14)</f>
        <v>1156</v>
      </c>
      <c r="E18" s="30">
        <f>SUMIF($D$4:$D$14,B18,$P$4:$P$14)</f>
        <v>1175</v>
      </c>
      <c r="F18" s="28">
        <f>D18+E18</f>
        <v>2331</v>
      </c>
      <c r="G18" s="10" t="s">
        <v>104</v>
      </c>
      <c r="H18" s="28">
        <f>Q15</f>
        <v>2331</v>
      </c>
      <c r="I18" s="12" t="s">
        <v>105</v>
      </c>
      <c r="J18" s="29">
        <f>COUNTIF($D$4:$D$14,"定")</f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106</v>
      </c>
      <c r="C19" s="30">
        <f t="shared" ref="C19:C20" si="1">SUMIF($D$4:$D$14,B19,$N$4:$N$14)</f>
        <v>0</v>
      </c>
      <c r="D19" s="30">
        <f t="shared" ref="D19:D20" si="2">SUMIF($D$4:$D$14,B19,$O$4:$O$14)</f>
        <v>0</v>
      </c>
      <c r="E19" s="30">
        <f t="shared" ref="E19:E20" si="3">SUMIF($D$4:$D$13,B19,$P$4:$P$13)</f>
        <v>0</v>
      </c>
      <c r="F19" s="28">
        <f t="shared" ref="F19:F20" si="4">D19+E19</f>
        <v>0</v>
      </c>
      <c r="G19" s="10" t="s">
        <v>13</v>
      </c>
      <c r="H19" s="28">
        <f>N15</f>
        <v>68</v>
      </c>
      <c r="I19" s="12" t="s">
        <v>107</v>
      </c>
      <c r="J19" s="29">
        <f>COUNTIF($D$4:$D$14,"分")</f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108</v>
      </c>
      <c r="C20" s="30">
        <f t="shared" si="1"/>
        <v>0</v>
      </c>
      <c r="D20" s="30">
        <f t="shared" si="2"/>
        <v>0</v>
      </c>
      <c r="E20" s="30">
        <f t="shared" si="3"/>
        <v>0</v>
      </c>
      <c r="F20" s="28">
        <f t="shared" si="4"/>
        <v>0</v>
      </c>
      <c r="G20" s="4"/>
      <c r="H20" s="31"/>
      <c r="I20" s="12" t="s">
        <v>109</v>
      </c>
      <c r="J20" s="32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101</v>
      </c>
      <c r="C21" s="30">
        <f>SUM(C18:C20)</f>
        <v>68</v>
      </c>
      <c r="D21" s="30">
        <f t="shared" ref="D21:E21" si="5">SUM(D18:D20)</f>
        <v>1156</v>
      </c>
      <c r="E21" s="30">
        <f t="shared" si="5"/>
        <v>1175</v>
      </c>
      <c r="F21" s="28">
        <f>SUM(F18:F20)</f>
        <v>2331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33"/>
      <c r="C22" s="8" ph="1"/>
      <c r="E22" s="34"/>
      <c r="I22" s="35"/>
      <c r="J22" s="35"/>
      <c r="K22" s="36" ph="1"/>
      <c r="L22" s="36" ph="1"/>
      <c r="M22" s="36" ph="1"/>
      <c r="N22" s="37"/>
      <c r="O22" s="37"/>
      <c r="P22" s="37"/>
      <c r="Q22" s="37"/>
    </row>
    <row r="23" spans="1:17" ht="27.75">
      <c r="K23" s="38" ph="1"/>
      <c r="L23" s="38" ph="1"/>
      <c r="M23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rgb="FFC00000"/>
    <pageSetUpPr fitToPage="1"/>
  </sheetPr>
  <dimension ref="A2:Q20"/>
  <sheetViews>
    <sheetView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3" sqref="K13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2175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63101</v>
      </c>
      <c r="C4" s="39" t="s" ph="1">
        <v>2176</v>
      </c>
      <c r="D4" s="16" t="s">
        <v>18</v>
      </c>
      <c r="E4" s="17" t="s">
        <v>2177</v>
      </c>
      <c r="F4" s="39" t="s">
        <v>2178</v>
      </c>
      <c r="G4" s="23" t="s">
        <v>2179</v>
      </c>
      <c r="H4" s="23" t="s">
        <v>2180</v>
      </c>
      <c r="I4" s="115" t="s">
        <v>2181</v>
      </c>
      <c r="J4" s="66" t="s">
        <v>2182</v>
      </c>
      <c r="K4" s="17" t="s" ph="1">
        <v>2183</v>
      </c>
      <c r="L4" s="17" t="s" ph="1">
        <v>2184</v>
      </c>
      <c r="M4" s="17" t="s" ph="1">
        <v>2185</v>
      </c>
      <c r="N4" s="21">
        <v>12</v>
      </c>
      <c r="O4" s="21">
        <v>197</v>
      </c>
      <c r="P4" s="21">
        <v>219</v>
      </c>
      <c r="Q4" s="22">
        <f t="shared" ref="Q4:Q11" si="0">O4+P4</f>
        <v>416</v>
      </c>
    </row>
    <row r="5" spans="1:17" s="8" customFormat="1" ht="45" customHeight="1">
      <c r="A5" s="1">
        <v>2</v>
      </c>
      <c r="B5" s="14">
        <v>63102</v>
      </c>
      <c r="C5" s="23" t="s" ph="1">
        <v>2186</v>
      </c>
      <c r="D5" s="10" t="s">
        <v>1291</v>
      </c>
      <c r="E5" s="17" t="s">
        <v>2187</v>
      </c>
      <c r="F5" s="23" t="s">
        <v>2188</v>
      </c>
      <c r="G5" s="23" t="s">
        <v>2189</v>
      </c>
      <c r="H5" s="23" t="s">
        <v>2190</v>
      </c>
      <c r="I5" s="115" t="s">
        <v>2191</v>
      </c>
      <c r="J5" s="116" t="s">
        <v>2192</v>
      </c>
      <c r="K5" s="17" t="s" ph="1">
        <v>2193</v>
      </c>
      <c r="L5" s="17" t="s" ph="1">
        <v>2194</v>
      </c>
      <c r="M5" s="17" t="s" ph="1">
        <v>2195</v>
      </c>
      <c r="N5" s="21">
        <v>4</v>
      </c>
      <c r="O5" s="21">
        <v>19</v>
      </c>
      <c r="P5" s="21">
        <v>4</v>
      </c>
      <c r="Q5" s="22">
        <f t="shared" si="0"/>
        <v>23</v>
      </c>
    </row>
    <row r="6" spans="1:17" s="8" customFormat="1" ht="45" customHeight="1">
      <c r="A6" s="1">
        <v>3</v>
      </c>
      <c r="B6" s="24">
        <v>63106</v>
      </c>
      <c r="C6" s="23" t="s" ph="1">
        <v>2196</v>
      </c>
      <c r="D6" s="10" t="s">
        <v>29</v>
      </c>
      <c r="E6" s="17" t="s">
        <v>2197</v>
      </c>
      <c r="F6" s="23" t="s">
        <v>2198</v>
      </c>
      <c r="G6" s="23" t="s">
        <v>2199</v>
      </c>
      <c r="H6" s="23" t="s">
        <v>2200</v>
      </c>
      <c r="I6" s="115" t="s">
        <v>2201</v>
      </c>
      <c r="J6" s="66" t="s">
        <v>2202</v>
      </c>
      <c r="K6" s="17" t="s" ph="1">
        <v>2193</v>
      </c>
      <c r="L6" s="17" t="s" ph="1">
        <v>2203</v>
      </c>
      <c r="M6" s="17" t="s" ph="1">
        <v>2204</v>
      </c>
      <c r="N6" s="21">
        <v>3</v>
      </c>
      <c r="O6" s="21">
        <v>52</v>
      </c>
      <c r="P6" s="21">
        <v>30</v>
      </c>
      <c r="Q6" s="22">
        <f t="shared" si="0"/>
        <v>82</v>
      </c>
    </row>
    <row r="7" spans="1:17" s="8" customFormat="1" ht="45" customHeight="1">
      <c r="A7" s="1">
        <v>4</v>
      </c>
      <c r="B7" s="14">
        <v>63107</v>
      </c>
      <c r="C7" s="23" t="s" ph="1">
        <v>2205</v>
      </c>
      <c r="D7" s="10" t="s">
        <v>29</v>
      </c>
      <c r="E7" s="17" t="s">
        <v>2206</v>
      </c>
      <c r="F7" s="23" t="s">
        <v>2207</v>
      </c>
      <c r="G7" s="23" t="s">
        <v>2208</v>
      </c>
      <c r="H7" s="23" t="s">
        <v>2209</v>
      </c>
      <c r="I7" s="86" t="s">
        <v>2210</v>
      </c>
      <c r="J7" s="66" t="s">
        <v>2211</v>
      </c>
      <c r="K7" s="17" t="s" ph="1">
        <v>2212</v>
      </c>
      <c r="L7" s="17" t="s" ph="1">
        <v>2213</v>
      </c>
      <c r="M7" s="17" t="s" ph="1">
        <v>2214</v>
      </c>
      <c r="N7" s="21">
        <v>3</v>
      </c>
      <c r="O7" s="21">
        <v>67</v>
      </c>
      <c r="P7" s="21">
        <v>36</v>
      </c>
      <c r="Q7" s="22">
        <f t="shared" si="0"/>
        <v>103</v>
      </c>
    </row>
    <row r="8" spans="1:17" s="8" customFormat="1" ht="45" customHeight="1">
      <c r="A8" s="1">
        <v>5</v>
      </c>
      <c r="B8" s="24">
        <v>63108</v>
      </c>
      <c r="C8" s="23" t="s" ph="1">
        <v>2215</v>
      </c>
      <c r="D8" s="10" t="s">
        <v>60</v>
      </c>
      <c r="E8" s="17" t="s">
        <v>2216</v>
      </c>
      <c r="F8" s="23" t="s">
        <v>2217</v>
      </c>
      <c r="G8" s="23" t="s">
        <v>2218</v>
      </c>
      <c r="H8" s="23" t="s">
        <v>2219</v>
      </c>
      <c r="I8" s="86" t="s">
        <v>2220</v>
      </c>
      <c r="J8" s="117" t="s">
        <v>2221</v>
      </c>
      <c r="K8" s="17" t="s" ph="1">
        <v>2222</v>
      </c>
      <c r="L8" s="17" t="s" ph="1">
        <v>2223</v>
      </c>
      <c r="M8" s="17" t="s" ph="1">
        <v>2224</v>
      </c>
      <c r="N8" s="21">
        <v>4</v>
      </c>
      <c r="O8" s="21">
        <v>56</v>
      </c>
      <c r="P8" s="21">
        <v>10</v>
      </c>
      <c r="Q8" s="22">
        <f t="shared" si="0"/>
        <v>66</v>
      </c>
    </row>
    <row r="9" spans="1:17" s="8" customFormat="1" ht="45" hidden="1" customHeight="1">
      <c r="A9" s="1">
        <v>6</v>
      </c>
      <c r="B9" s="24"/>
      <c r="C9" s="23" ph="1"/>
      <c r="D9" s="10"/>
      <c r="E9" s="17"/>
      <c r="F9" s="23"/>
      <c r="G9" s="23"/>
      <c r="H9" s="23"/>
      <c r="I9" s="118"/>
      <c r="J9" s="117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68"/>
      <c r="J10" s="70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68"/>
      <c r="J11" s="70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26</v>
      </c>
      <c r="O12" s="27">
        <f>SUM(O4:O11)</f>
        <v>391</v>
      </c>
      <c r="P12" s="27">
        <f>SUM(P4:P11)</f>
        <v>299</v>
      </c>
      <c r="Q12" s="27">
        <f>SUM(Q4:Q11)</f>
        <v>690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5</v>
      </c>
      <c r="I14" s="12" t="s">
        <v>103</v>
      </c>
      <c r="J14" s="29">
        <f>COUNTIF($D$4:$D$14,"全")</f>
        <v>3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SUMIF($D$4:$D$14,B15,$N$4:$N$14)</f>
        <v>18</v>
      </c>
      <c r="D15" s="30">
        <f>SUMIF($D$4:$D$14,B15,$O$4:$O$14)</f>
        <v>316</v>
      </c>
      <c r="E15" s="30">
        <f>SUMIF($D$4:$D$14,B15,$P$4:$P$14)</f>
        <v>285</v>
      </c>
      <c r="F15" s="28">
        <f>D15+E15</f>
        <v>601</v>
      </c>
      <c r="G15" s="10" t="s">
        <v>104</v>
      </c>
      <c r="H15" s="28">
        <f>Q12</f>
        <v>690</v>
      </c>
      <c r="I15" s="12" t="s">
        <v>105</v>
      </c>
      <c r="J15" s="29">
        <f>COUNTIF($D$4:$D$14,"定")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SUMIF($D$4:$D$14,B16,$N$4:$N$14)</f>
        <v>4</v>
      </c>
      <c r="D16" s="30">
        <f t="shared" ref="D16:D17" si="2">SUMIF($D$4:$D$14,B16,$O$4:$O$14)</f>
        <v>56</v>
      </c>
      <c r="E16" s="30">
        <f t="shared" ref="E16:E17" si="3">SUMIF($D$4:$D$13,B16,$P$4:$P$13)</f>
        <v>10</v>
      </c>
      <c r="F16" s="28">
        <f t="shared" ref="F16:F17" si="4">D16+E16</f>
        <v>66</v>
      </c>
      <c r="G16" s="10" t="s">
        <v>13</v>
      </c>
      <c r="H16" s="28">
        <f>N12</f>
        <v>26</v>
      </c>
      <c r="I16" s="12" t="s">
        <v>107</v>
      </c>
      <c r="J16" s="29">
        <f>COUNTIF($D$4:$D$14,"分")</f>
        <v>1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4</v>
      </c>
      <c r="D17" s="30">
        <f t="shared" si="2"/>
        <v>19</v>
      </c>
      <c r="E17" s="30">
        <f t="shared" si="3"/>
        <v>4</v>
      </c>
      <c r="F17" s="28">
        <f t="shared" si="4"/>
        <v>23</v>
      </c>
      <c r="G17" s="4"/>
      <c r="H17" s="31"/>
      <c r="I17" s="12" t="s">
        <v>109</v>
      </c>
      <c r="J17" s="32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26</v>
      </c>
      <c r="D18" s="30">
        <f t="shared" ref="D18:E18" si="5">SUM(D15:D17)</f>
        <v>391</v>
      </c>
      <c r="E18" s="30">
        <f t="shared" si="5"/>
        <v>299</v>
      </c>
      <c r="F18" s="28">
        <f>SUM(F15:F17)</f>
        <v>690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C00000"/>
    <pageSetUpPr fitToPage="1"/>
  </sheetPr>
  <dimension ref="A2:Q20"/>
  <sheetViews>
    <sheetView zoomScale="50" zoomScaleNormal="50" workbookViewId="0">
      <selection activeCell="E15" sqref="E15"/>
    </sheetView>
  </sheetViews>
  <sheetFormatPr defaultColWidth="8.75" defaultRowHeight="18.75"/>
  <cols>
    <col min="1" max="1" width="8.25" style="38" customWidth="1"/>
    <col min="2" max="2" width="7.75" style="38" customWidth="1"/>
    <col min="3" max="3" width="40.25" style="38" customWidth="1"/>
    <col min="4" max="4" width="8.75" style="38" customWidth="1"/>
    <col min="5" max="5" width="14.375" style="38" customWidth="1"/>
    <col min="6" max="6" width="40.25" style="38" customWidth="1"/>
    <col min="7" max="8" width="16.75" style="38" customWidth="1"/>
    <col min="9" max="9" width="30.75" style="38" customWidth="1"/>
    <col min="10" max="10" width="36.875" style="38" customWidth="1"/>
    <col min="11" max="13" width="15.75" style="38" customWidth="1"/>
    <col min="14" max="17" width="7.75" style="38" customWidth="1"/>
    <col min="18" max="16384" width="8.75" style="38"/>
  </cols>
  <sheetData>
    <row r="2" spans="1:17" s="8" customFormat="1" ht="45" customHeight="1">
      <c r="A2" s="1"/>
      <c r="B2" s="268" t="s">
        <v>2225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04">
        <v>63201</v>
      </c>
      <c r="C4" s="119" t="s" ph="1">
        <v>2226</v>
      </c>
      <c r="D4" s="106" t="s">
        <v>2227</v>
      </c>
      <c r="E4" s="120" t="s">
        <v>2228</v>
      </c>
      <c r="F4" s="119" t="s">
        <v>2229</v>
      </c>
      <c r="G4" s="105" t="s">
        <v>2230</v>
      </c>
      <c r="H4" s="105" t="s">
        <v>2231</v>
      </c>
      <c r="I4" s="38" t="s">
        <v>2232</v>
      </c>
      <c r="J4" s="205" t="s">
        <v>2233</v>
      </c>
      <c r="K4" s="10" t="s" ph="1">
        <v>3515</v>
      </c>
      <c r="L4" s="10" t="s" ph="1">
        <v>3516</v>
      </c>
      <c r="M4" s="10" t="s" ph="1">
        <v>3517</v>
      </c>
      <c r="N4" s="21">
        <v>2</v>
      </c>
      <c r="O4" s="21">
        <v>19</v>
      </c>
      <c r="P4" s="21">
        <v>3</v>
      </c>
      <c r="Q4" s="22">
        <f>O4+P4</f>
        <v>22</v>
      </c>
    </row>
    <row r="5" spans="1:17" s="8" customFormat="1" ht="45" customHeight="1">
      <c r="A5" s="1">
        <v>2</v>
      </c>
      <c r="B5" s="104">
        <v>63202</v>
      </c>
      <c r="C5" s="105" t="s" ph="1">
        <v>2234</v>
      </c>
      <c r="D5" s="106" t="s">
        <v>176</v>
      </c>
      <c r="E5" s="120" t="s">
        <v>2235</v>
      </c>
      <c r="F5" s="105" t="s">
        <v>2236</v>
      </c>
      <c r="G5" s="105" t="s">
        <v>2237</v>
      </c>
      <c r="H5" s="105" t="s">
        <v>2238</v>
      </c>
      <c r="I5" s="40" t="s">
        <v>2239</v>
      </c>
      <c r="J5" s="205" t="s">
        <v>2240</v>
      </c>
      <c r="K5" s="10" t="s" ph="1">
        <v>3518</v>
      </c>
      <c r="L5" s="10" t="s" ph="1">
        <v>3519</v>
      </c>
      <c r="M5" s="10" t="s" ph="1">
        <v>3520</v>
      </c>
      <c r="N5" s="21">
        <v>9</v>
      </c>
      <c r="O5" s="21">
        <v>104</v>
      </c>
      <c r="P5" s="21">
        <v>76</v>
      </c>
      <c r="Q5" s="22">
        <f>O5+P5</f>
        <v>180</v>
      </c>
    </row>
    <row r="6" spans="1:17" s="8" customFormat="1" ht="45" customHeight="1">
      <c r="A6" s="1">
        <v>3</v>
      </c>
      <c r="B6" s="104">
        <v>63203</v>
      </c>
      <c r="C6" s="105" t="s" ph="1">
        <v>2241</v>
      </c>
      <c r="D6" s="106" t="s">
        <v>176</v>
      </c>
      <c r="E6" s="120" t="s">
        <v>2242</v>
      </c>
      <c r="F6" s="105" t="s">
        <v>2243</v>
      </c>
      <c r="G6" s="105" t="s">
        <v>2244</v>
      </c>
      <c r="H6" s="105" t="s">
        <v>2245</v>
      </c>
      <c r="I6" s="40" t="s">
        <v>2246</v>
      </c>
      <c r="J6" s="205" t="s">
        <v>2247</v>
      </c>
      <c r="K6" s="10" t="s" ph="1">
        <v>3521</v>
      </c>
      <c r="L6" s="10" t="s" ph="1">
        <v>3522</v>
      </c>
      <c r="M6" s="10" t="s" ph="1">
        <v>3523</v>
      </c>
      <c r="N6" s="21">
        <v>9</v>
      </c>
      <c r="O6" s="21">
        <v>60</v>
      </c>
      <c r="P6" s="21">
        <v>65</v>
      </c>
      <c r="Q6" s="22">
        <f t="shared" ref="Q6:Q11" si="0">O6+P6</f>
        <v>125</v>
      </c>
    </row>
    <row r="7" spans="1:17" s="8" customFormat="1" ht="45" customHeight="1">
      <c r="A7" s="1">
        <v>4</v>
      </c>
      <c r="B7" s="104">
        <v>63204</v>
      </c>
      <c r="C7" s="105" t="s" ph="1">
        <v>2248</v>
      </c>
      <c r="D7" s="106" t="s">
        <v>2227</v>
      </c>
      <c r="E7" s="120" t="s">
        <v>2249</v>
      </c>
      <c r="F7" s="105" t="s">
        <v>2250</v>
      </c>
      <c r="G7" s="105" t="s">
        <v>2251</v>
      </c>
      <c r="H7" s="105" t="s">
        <v>2252</v>
      </c>
      <c r="I7" s="40" t="s">
        <v>2253</v>
      </c>
      <c r="J7" s="205" t="s">
        <v>2254</v>
      </c>
      <c r="K7" s="10" t="s" ph="1">
        <v>3524</v>
      </c>
      <c r="L7" s="10" t="s" ph="1">
        <v>3525</v>
      </c>
      <c r="M7" s="10" t="s" ph="1">
        <v>3526</v>
      </c>
      <c r="N7" s="21">
        <v>1</v>
      </c>
      <c r="O7" s="21">
        <v>15</v>
      </c>
      <c r="P7" s="21">
        <v>15</v>
      </c>
      <c r="Q7" s="22">
        <f t="shared" si="0"/>
        <v>30</v>
      </c>
    </row>
    <row r="8" spans="1:17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40"/>
      <c r="J8" s="41"/>
      <c r="K8" s="17" ph="1"/>
      <c r="L8" s="17" ph="1"/>
      <c r="M8" s="17" ph="1"/>
      <c r="N8" s="21"/>
      <c r="O8" s="21"/>
      <c r="P8" s="21"/>
      <c r="Q8" s="22">
        <f t="shared" si="0"/>
        <v>0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21</v>
      </c>
      <c r="O12" s="27">
        <f>SUM(O4:O11)</f>
        <v>198</v>
      </c>
      <c r="P12" s="27">
        <f>SUM(P4:P11)</f>
        <v>159</v>
      </c>
      <c r="Q12" s="27">
        <f>SUM(Q4:Q11)</f>
        <v>357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4</v>
      </c>
      <c r="I14" s="12" t="s">
        <v>103</v>
      </c>
      <c r="J14" s="29">
        <f>COUNTIF($D$4:$D$14,"全")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SUMIF($D$4:$D$14,B15,$N$4:$N$14)</f>
        <v>21</v>
      </c>
      <c r="D15" s="30">
        <f>SUMIF($D$4:$D$14,B15,$O$4:$O$14)</f>
        <v>198</v>
      </c>
      <c r="E15" s="30">
        <f>SUMIF($D$4:$D$14,B15,$P$4:$P$14)</f>
        <v>159</v>
      </c>
      <c r="F15" s="28">
        <f>D15+E15</f>
        <v>357</v>
      </c>
      <c r="G15" s="10" t="s">
        <v>104</v>
      </c>
      <c r="H15" s="28">
        <f>Q12</f>
        <v>357</v>
      </c>
      <c r="I15" s="12" t="s">
        <v>105</v>
      </c>
      <c r="J15" s="29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SUMIF($D$4:$D$14,B16,$N$4:$N$14)</f>
        <v>0</v>
      </c>
      <c r="D16" s="30">
        <f t="shared" ref="D16:D17" si="2">SUMIF($D$4:$D$14,B16,$O$4:$O$14)</f>
        <v>0</v>
      </c>
      <c r="E16" s="30">
        <f t="shared" ref="E16:E17" si="3">SUMIF($D$4:$D$13,B16,$P$4:$P$13)</f>
        <v>0</v>
      </c>
      <c r="F16" s="28">
        <f t="shared" ref="F16:F17" si="4">D16+E16</f>
        <v>0</v>
      </c>
      <c r="G16" s="10" t="s">
        <v>13</v>
      </c>
      <c r="H16" s="28">
        <f>N12</f>
        <v>21</v>
      </c>
      <c r="I16" s="12" t="s">
        <v>107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21</v>
      </c>
      <c r="D18" s="30">
        <f t="shared" ref="D18:E18" si="5">SUM(D15:D17)</f>
        <v>198</v>
      </c>
      <c r="E18" s="30">
        <f t="shared" si="5"/>
        <v>159</v>
      </c>
      <c r="F18" s="28">
        <f>SUM(F15:F17)</f>
        <v>357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C00000"/>
    <pageSetUpPr fitToPage="1"/>
  </sheetPr>
  <dimension ref="A2:Q20"/>
  <sheetViews>
    <sheetView zoomScale="60" zoomScaleNormal="60" workbookViewId="0">
      <selection activeCell="C15" sqref="C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2" width="15.625" style="38" customWidth="1"/>
    <col min="13" max="13" width="18.1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2255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61">
        <v>73301</v>
      </c>
      <c r="C4" s="65" t="s" ph="1">
        <v>2256</v>
      </c>
      <c r="D4" s="63" t="s">
        <v>1245</v>
      </c>
      <c r="E4" s="64" t="s">
        <v>2257</v>
      </c>
      <c r="F4" s="65" t="s">
        <v>2258</v>
      </c>
      <c r="G4" s="62" t="s">
        <v>2259</v>
      </c>
      <c r="H4" s="62" t="s">
        <v>2260</v>
      </c>
      <c r="I4" s="86" t="s">
        <v>2261</v>
      </c>
      <c r="J4" s="69" t="s">
        <v>2262</v>
      </c>
      <c r="K4" s="64" t="s" ph="1">
        <v>2263</v>
      </c>
      <c r="L4" s="64" t="s" ph="1">
        <v>2264</v>
      </c>
      <c r="M4" s="64" t="s" ph="1">
        <v>2265</v>
      </c>
      <c r="N4" s="21">
        <v>9</v>
      </c>
      <c r="O4" s="21">
        <v>65</v>
      </c>
      <c r="P4" s="21">
        <v>21</v>
      </c>
      <c r="Q4" s="22">
        <f>O4+P4</f>
        <v>86</v>
      </c>
    </row>
    <row r="5" spans="1:17" s="8" customFormat="1" ht="45" customHeight="1">
      <c r="A5" s="1">
        <v>2</v>
      </c>
      <c r="B5" s="61">
        <v>73304</v>
      </c>
      <c r="C5" s="62" t="s" ph="1">
        <v>2266</v>
      </c>
      <c r="D5" s="63" t="s">
        <v>176</v>
      </c>
      <c r="E5" s="64" t="s">
        <v>2267</v>
      </c>
      <c r="F5" s="62" t="s">
        <v>2268</v>
      </c>
      <c r="G5" s="62" t="s">
        <v>2269</v>
      </c>
      <c r="H5" s="62" t="s">
        <v>2270</v>
      </c>
      <c r="I5" s="86" t="s">
        <v>2271</v>
      </c>
      <c r="J5" s="69" t="s">
        <v>2272</v>
      </c>
      <c r="K5" s="64" t="s" ph="1">
        <v>2273</v>
      </c>
      <c r="L5" s="64" t="s" ph="1">
        <v>2274</v>
      </c>
      <c r="M5" s="64" t="s" ph="1">
        <v>2275</v>
      </c>
      <c r="N5" s="21">
        <v>9</v>
      </c>
      <c r="O5" s="21">
        <v>109</v>
      </c>
      <c r="P5" s="21">
        <v>77</v>
      </c>
      <c r="Q5" s="22">
        <f>O5+P5</f>
        <v>186</v>
      </c>
    </row>
    <row r="6" spans="1:17" s="8" customFormat="1" ht="45" customHeight="1">
      <c r="A6" s="1">
        <v>3</v>
      </c>
      <c r="B6" s="61">
        <v>73307</v>
      </c>
      <c r="C6" s="62" t="s" ph="1">
        <v>2276</v>
      </c>
      <c r="D6" s="63" t="s">
        <v>176</v>
      </c>
      <c r="E6" s="64" t="s">
        <v>2277</v>
      </c>
      <c r="F6" s="62" t="s">
        <v>2278</v>
      </c>
      <c r="G6" s="62" t="s">
        <v>2279</v>
      </c>
      <c r="H6" s="62" t="s">
        <v>2280</v>
      </c>
      <c r="I6" s="86" t="s">
        <v>2281</v>
      </c>
      <c r="J6" s="69" t="s">
        <v>2282</v>
      </c>
      <c r="K6" s="64" t="s" ph="1">
        <v>2283</v>
      </c>
      <c r="L6" s="64" t="s" ph="1">
        <v>2284</v>
      </c>
      <c r="M6" s="64" t="s" ph="1">
        <v>2285</v>
      </c>
      <c r="N6" s="21">
        <v>6</v>
      </c>
      <c r="O6" s="21">
        <v>4</v>
      </c>
      <c r="P6" s="21">
        <v>4</v>
      </c>
      <c r="Q6" s="22">
        <f t="shared" ref="Q6:Q11" si="0">O6+P6</f>
        <v>8</v>
      </c>
    </row>
    <row r="7" spans="1:17" s="8" customFormat="1" ht="45" customHeight="1">
      <c r="A7" s="1">
        <v>4</v>
      </c>
      <c r="B7" s="61">
        <v>73308</v>
      </c>
      <c r="C7" s="62" t="s" ph="1">
        <v>2286</v>
      </c>
      <c r="D7" s="63" t="s">
        <v>176</v>
      </c>
      <c r="E7" s="64" t="s">
        <v>2287</v>
      </c>
      <c r="F7" s="62" t="s">
        <v>2288</v>
      </c>
      <c r="G7" s="62" t="s">
        <v>2289</v>
      </c>
      <c r="H7" s="62" t="s">
        <v>2290</v>
      </c>
      <c r="I7" s="86" t="s">
        <v>2291</v>
      </c>
      <c r="J7" s="69" t="s">
        <v>2292</v>
      </c>
      <c r="K7" s="64" t="s" ph="1">
        <v>2293</v>
      </c>
      <c r="L7" s="64" t="s" ph="1">
        <v>2294</v>
      </c>
      <c r="M7" s="64" t="s" ph="1">
        <v>2295</v>
      </c>
      <c r="N7" s="21">
        <v>6</v>
      </c>
      <c r="O7" s="21">
        <v>51</v>
      </c>
      <c r="P7" s="21">
        <v>133</v>
      </c>
      <c r="Q7" s="22">
        <f t="shared" si="0"/>
        <v>184</v>
      </c>
    </row>
    <row r="8" spans="1:17" s="8" customFormat="1" ht="45" customHeight="1">
      <c r="A8" s="1">
        <v>5</v>
      </c>
      <c r="B8" s="61">
        <v>73309</v>
      </c>
      <c r="C8" s="62" t="s" ph="1">
        <v>2296</v>
      </c>
      <c r="D8" s="63" t="s">
        <v>1586</v>
      </c>
      <c r="E8" s="64" t="s">
        <v>2297</v>
      </c>
      <c r="F8" s="62" t="s">
        <v>2298</v>
      </c>
      <c r="G8" s="62" t="s">
        <v>2299</v>
      </c>
      <c r="H8" s="62" t="s">
        <v>2300</v>
      </c>
      <c r="I8" s="86" t="s">
        <v>2301</v>
      </c>
      <c r="J8" s="69" t="s">
        <v>2302</v>
      </c>
      <c r="K8" s="64" t="s" ph="1">
        <v>2303</v>
      </c>
      <c r="L8" s="64" t="s" ph="1">
        <v>2304</v>
      </c>
      <c r="M8" s="64" t="s" ph="1">
        <v>2305</v>
      </c>
      <c r="N8" s="21">
        <v>12</v>
      </c>
      <c r="O8" s="21">
        <v>0</v>
      </c>
      <c r="P8" s="21">
        <v>2</v>
      </c>
      <c r="Q8" s="22">
        <f t="shared" si="0"/>
        <v>2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42</v>
      </c>
      <c r="O12" s="27">
        <f>SUM(O4:O11)</f>
        <v>229</v>
      </c>
      <c r="P12" s="27">
        <f>SUM(P4:P11)</f>
        <v>237</v>
      </c>
      <c r="Q12" s="27">
        <f>SUM(Q4:Q11)</f>
        <v>466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5</v>
      </c>
      <c r="I14" s="12" t="s">
        <v>103</v>
      </c>
      <c r="J14" s="29">
        <f>COUNTIF($D$4:$D$14,"全")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SUMIF($D$4:$D$14,B15,$N$4:$N$14)</f>
        <v>30</v>
      </c>
      <c r="D15" s="30">
        <f>SUMIF($D$4:$D$14,B15,$O$4:$O$14)</f>
        <v>229</v>
      </c>
      <c r="E15" s="30">
        <f>SUMIF($D$4:$D$14,B15,$P$4:$P$14)</f>
        <v>235</v>
      </c>
      <c r="F15" s="28">
        <f>D15+E15</f>
        <v>464</v>
      </c>
      <c r="G15" s="10" t="s">
        <v>104</v>
      </c>
      <c r="H15" s="28">
        <f>Q12</f>
        <v>466</v>
      </c>
      <c r="I15" s="12" t="s">
        <v>105</v>
      </c>
      <c r="J15" s="29">
        <f>COUNTIF($D$4:$D$14,"定")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SUMIF($D$4:$D$14,B16,$N$4:$N$14)</f>
        <v>12</v>
      </c>
      <c r="D16" s="30">
        <f t="shared" ref="D16:D17" si="2">SUMIF($D$4:$D$14,B16,$O$4:$O$14)</f>
        <v>0</v>
      </c>
      <c r="E16" s="30">
        <f t="shared" ref="E16:E17" si="3">SUMIF($D$4:$D$13,B16,$P$4:$P$13)</f>
        <v>2</v>
      </c>
      <c r="F16" s="28">
        <f t="shared" ref="F16:F17" si="4">D16+E16</f>
        <v>2</v>
      </c>
      <c r="G16" s="10" t="s">
        <v>13</v>
      </c>
      <c r="H16" s="28">
        <f>N12</f>
        <v>42</v>
      </c>
      <c r="I16" s="12" t="s">
        <v>107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42</v>
      </c>
      <c r="D18" s="30">
        <f t="shared" ref="D18:E18" si="5">SUM(D15:D17)</f>
        <v>229</v>
      </c>
      <c r="E18" s="30">
        <f t="shared" si="5"/>
        <v>237</v>
      </c>
      <c r="F18" s="28">
        <f>SUM(F15:F17)</f>
        <v>466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rgb="FFC00000"/>
    <pageSetUpPr fitToPage="1"/>
  </sheetPr>
  <dimension ref="A2:Q20"/>
  <sheetViews>
    <sheetView topLeftCell="A3" zoomScale="58" zoomScaleNormal="58" workbookViewId="0">
      <selection activeCell="C12" sqref="C12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2306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73401</v>
      </c>
      <c r="C4" s="15" t="s" ph="1">
        <v>2307</v>
      </c>
      <c r="D4" s="10" t="s">
        <v>176</v>
      </c>
      <c r="E4" s="17" t="s">
        <v>2308</v>
      </c>
      <c r="F4" s="39" t="s">
        <v>2309</v>
      </c>
      <c r="G4" s="23" t="s">
        <v>2310</v>
      </c>
      <c r="H4" s="23" t="s">
        <v>2311</v>
      </c>
      <c r="I4" s="257" t="s">
        <v>2312</v>
      </c>
      <c r="J4" s="258" t="s">
        <v>2313</v>
      </c>
      <c r="K4" s="17" t="s" ph="1">
        <v>2314</v>
      </c>
      <c r="L4" s="17" t="s" ph="1">
        <v>2315</v>
      </c>
      <c r="M4" s="17" t="s" ph="1">
        <v>2316</v>
      </c>
      <c r="N4" s="21">
        <v>12</v>
      </c>
      <c r="O4" s="21">
        <v>162</v>
      </c>
      <c r="P4" s="21">
        <v>298</v>
      </c>
      <c r="Q4" s="22">
        <f>O4+P4</f>
        <v>460</v>
      </c>
    </row>
    <row r="5" spans="1:17" s="8" customFormat="1" ht="45" customHeight="1">
      <c r="A5" s="1">
        <v>2</v>
      </c>
      <c r="B5" s="14">
        <v>73402</v>
      </c>
      <c r="C5" s="23" t="s" ph="1">
        <v>2317</v>
      </c>
      <c r="D5" s="10" t="s">
        <v>176</v>
      </c>
      <c r="E5" s="17" t="s">
        <v>2318</v>
      </c>
      <c r="F5" s="23" t="s">
        <v>2319</v>
      </c>
      <c r="G5" s="23" t="s">
        <v>2320</v>
      </c>
      <c r="H5" s="23" t="s">
        <v>2321</v>
      </c>
      <c r="I5" s="219" t="s">
        <v>2322</v>
      </c>
      <c r="J5" s="218" t="s">
        <v>2323</v>
      </c>
      <c r="K5" s="17" t="s" ph="1">
        <v>2324</v>
      </c>
      <c r="L5" s="17" t="s" ph="1">
        <v>2325</v>
      </c>
      <c r="M5" s="17" t="s" ph="1">
        <v>2326</v>
      </c>
      <c r="N5" s="21">
        <v>12</v>
      </c>
      <c r="O5" s="21">
        <v>140</v>
      </c>
      <c r="P5" s="21">
        <v>287</v>
      </c>
      <c r="Q5" s="22">
        <f>O5+P5</f>
        <v>427</v>
      </c>
    </row>
    <row r="6" spans="1:17" s="8" customFormat="1" ht="45" customHeight="1">
      <c r="A6" s="1">
        <v>3</v>
      </c>
      <c r="B6" s="24">
        <v>73403</v>
      </c>
      <c r="C6" s="23" t="s" ph="1">
        <v>2327</v>
      </c>
      <c r="D6" s="10" t="s">
        <v>176</v>
      </c>
      <c r="E6" s="17" t="s">
        <v>2328</v>
      </c>
      <c r="F6" s="23" t="s">
        <v>2329</v>
      </c>
      <c r="G6" s="23" t="s">
        <v>2330</v>
      </c>
      <c r="H6" s="23" t="s">
        <v>2331</v>
      </c>
      <c r="I6" s="219" t="s">
        <v>2332</v>
      </c>
      <c r="J6" s="218" t="s">
        <v>2333</v>
      </c>
      <c r="K6" s="17" t="s" ph="1">
        <v>2334</v>
      </c>
      <c r="L6" s="17" t="s" ph="1">
        <v>2335</v>
      </c>
      <c r="M6" s="17" t="s" ph="1">
        <v>2336</v>
      </c>
      <c r="N6" s="21">
        <v>9</v>
      </c>
      <c r="O6" s="21">
        <v>30</v>
      </c>
      <c r="P6" s="21">
        <v>19</v>
      </c>
      <c r="Q6" s="22">
        <f t="shared" ref="Q6:Q8" si="0">O6+P6</f>
        <v>49</v>
      </c>
    </row>
    <row r="7" spans="1:17" s="8" customFormat="1" ht="45" customHeight="1">
      <c r="A7" s="1">
        <v>4</v>
      </c>
      <c r="B7" s="24">
        <v>73404</v>
      </c>
      <c r="C7" s="23" t="s" ph="1">
        <v>2337</v>
      </c>
      <c r="D7" s="10" t="s">
        <v>176</v>
      </c>
      <c r="E7" s="17" t="s">
        <v>2338</v>
      </c>
      <c r="F7" s="23" t="s">
        <v>2339</v>
      </c>
      <c r="G7" s="23" t="s">
        <v>2340</v>
      </c>
      <c r="H7" s="23" t="s">
        <v>2341</v>
      </c>
      <c r="I7" s="219" t="s">
        <v>2342</v>
      </c>
      <c r="J7" s="218" t="s">
        <v>2343</v>
      </c>
      <c r="K7" s="17" t="s" ph="1">
        <v>2344</v>
      </c>
      <c r="L7" s="17" t="s" ph="1">
        <v>2345</v>
      </c>
      <c r="M7" s="17" t="s" ph="1">
        <v>2346</v>
      </c>
      <c r="N7" s="21">
        <v>3</v>
      </c>
      <c r="O7" s="21">
        <v>71</v>
      </c>
      <c r="P7" s="21">
        <v>28</v>
      </c>
      <c r="Q7" s="22">
        <f t="shared" si="0"/>
        <v>99</v>
      </c>
    </row>
    <row r="8" spans="1:17" s="8" customFormat="1" ht="45" customHeight="1">
      <c r="A8" s="1">
        <v>5</v>
      </c>
      <c r="B8" s="14">
        <v>73405</v>
      </c>
      <c r="C8" s="23" t="s" ph="1">
        <v>2347</v>
      </c>
      <c r="D8" s="10" t="s">
        <v>176</v>
      </c>
      <c r="E8" s="17" t="s">
        <v>2348</v>
      </c>
      <c r="F8" s="23" t="s">
        <v>2349</v>
      </c>
      <c r="G8" s="23" t="s">
        <v>2350</v>
      </c>
      <c r="H8" s="23" t="s">
        <v>2351</v>
      </c>
      <c r="I8" s="219" t="s">
        <v>2352</v>
      </c>
      <c r="J8" s="218" t="s">
        <v>2353</v>
      </c>
      <c r="K8" s="17" t="s" ph="1">
        <v>2354</v>
      </c>
      <c r="L8" s="17" t="s" ph="1">
        <v>2355</v>
      </c>
      <c r="M8" s="17" t="s" ph="1">
        <v>2356</v>
      </c>
      <c r="N8" s="21">
        <v>5</v>
      </c>
      <c r="O8" s="21">
        <v>47</v>
      </c>
      <c r="P8" s="21">
        <v>67</v>
      </c>
      <c r="Q8" s="22">
        <f t="shared" si="0"/>
        <v>114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7" t="s">
        <v>98</v>
      </c>
      <c r="N9" s="27">
        <f>SUM(N4:N8)</f>
        <v>41</v>
      </c>
      <c r="O9" s="27">
        <f>SUM(O4:O8)</f>
        <v>450</v>
      </c>
      <c r="P9" s="27">
        <f>SUM(P4:P8)</f>
        <v>699</v>
      </c>
      <c r="Q9" s="27">
        <f>SUM(Q4:Q8)</f>
        <v>1149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23"/>
      <c r="C11" s="10" t="s">
        <v>13</v>
      </c>
      <c r="D11" s="10" t="s">
        <v>99</v>
      </c>
      <c r="E11" s="10" t="s">
        <v>100</v>
      </c>
      <c r="F11" s="10" t="s">
        <v>101</v>
      </c>
      <c r="G11" s="10" t="s">
        <v>102</v>
      </c>
      <c r="H11" s="28">
        <f>J14</f>
        <v>5</v>
      </c>
      <c r="I11" s="12" t="s">
        <v>103</v>
      </c>
      <c r="J11" s="29">
        <f>COUNTIF($D$4:$D$14,"全")</f>
        <v>5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18</v>
      </c>
      <c r="C12" s="30">
        <f>SUMIF($D$4:$D$8,B12,$N$4:$N$8)</f>
        <v>41</v>
      </c>
      <c r="D12" s="30">
        <f>SUMIF($D$4:$D$8,B12,$O$4:$O$8)</f>
        <v>450</v>
      </c>
      <c r="E12" s="30">
        <f>SUMIF($D$4:$D$8,B12,$P$4:$P$8)</f>
        <v>699</v>
      </c>
      <c r="F12" s="28">
        <f>D12+E12</f>
        <v>1149</v>
      </c>
      <c r="G12" s="10" t="s">
        <v>104</v>
      </c>
      <c r="H12" s="28">
        <f>Q9</f>
        <v>1149</v>
      </c>
      <c r="I12" s="12" t="s">
        <v>105</v>
      </c>
      <c r="J12" s="29">
        <f>COUNTIF($D$4:$D$14,"定")</f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106</v>
      </c>
      <c r="C13" s="30">
        <f t="shared" ref="C13:C14" si="1">SUMIF($D$4:$D$14,B13,$N$4:$N$14)</f>
        <v>0</v>
      </c>
      <c r="D13" s="30">
        <f t="shared" ref="D13:D14" si="2">SUMIF($D$4:$D$8,B13,$O$4:$O$8)</f>
        <v>0</v>
      </c>
      <c r="E13" s="30">
        <f t="shared" ref="E13:E14" si="3">SUMIF($D$4:$D$8,B13,$P$4:$P$8)</f>
        <v>0</v>
      </c>
      <c r="F13" s="28">
        <f t="shared" ref="F13:F14" si="4">D13+E13</f>
        <v>0</v>
      </c>
      <c r="G13" s="10" t="s">
        <v>13</v>
      </c>
      <c r="H13" s="28">
        <f>N9</f>
        <v>41</v>
      </c>
      <c r="I13" s="12" t="s">
        <v>107</v>
      </c>
      <c r="J13" s="29">
        <f>COUNTIF($D$4:$D$14,"分")</f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108</v>
      </c>
      <c r="C14" s="30">
        <f t="shared" si="1"/>
        <v>0</v>
      </c>
      <c r="D14" s="30">
        <f t="shared" si="2"/>
        <v>0</v>
      </c>
      <c r="E14" s="30">
        <f t="shared" si="3"/>
        <v>0</v>
      </c>
      <c r="F14" s="28">
        <f t="shared" si="4"/>
        <v>0</v>
      </c>
      <c r="G14" s="4"/>
      <c r="H14" s="31"/>
      <c r="I14" s="12" t="s">
        <v>109</v>
      </c>
      <c r="J14" s="32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101</v>
      </c>
      <c r="C15" s="30">
        <f>SUM(C12:C14)</f>
        <v>41</v>
      </c>
      <c r="D15" s="30">
        <f t="shared" ref="D15:E15" si="5">SUM(D12:D14)</f>
        <v>450</v>
      </c>
      <c r="E15" s="30">
        <f t="shared" si="5"/>
        <v>699</v>
      </c>
      <c r="F15" s="28">
        <f>SUM(F12:F14)</f>
        <v>1149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33"/>
      <c r="C16" s="8" ph="1"/>
      <c r="E16" s="34"/>
      <c r="I16" s="35"/>
      <c r="J16" s="35"/>
      <c r="K16" s="36" ph="1"/>
      <c r="L16" s="36" ph="1"/>
      <c r="M16" s="36" ph="1"/>
      <c r="N16" s="37"/>
      <c r="O16" s="37"/>
      <c r="P16" s="37"/>
      <c r="Q16" s="37"/>
    </row>
    <row r="17" spans="3:13" ht="27.75">
      <c r="K17" s="38" ph="1"/>
      <c r="L17" s="38" ph="1"/>
      <c r="M17" s="38" ph="1"/>
    </row>
    <row r="20" spans="3:13" ht="27.75">
      <c r="C20" s="38" ph="1"/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rgb="FFC00000"/>
    <pageSetUpPr fitToPage="1"/>
  </sheetPr>
  <dimension ref="A2:Q20"/>
  <sheetViews>
    <sheetView topLeftCell="A4" zoomScale="60" zoomScaleNormal="60" workbookViewId="0">
      <selection activeCell="H17" sqref="H17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2357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73501</v>
      </c>
      <c r="C4" s="15" t="s" ph="1">
        <v>2358</v>
      </c>
      <c r="D4" s="10" t="s">
        <v>176</v>
      </c>
      <c r="E4" s="17" t="s">
        <v>2359</v>
      </c>
      <c r="F4" s="39" t="s">
        <v>2360</v>
      </c>
      <c r="G4" s="23" t="s">
        <v>2361</v>
      </c>
      <c r="H4" s="23" t="s">
        <v>2362</v>
      </c>
      <c r="I4" s="219" t="s">
        <v>2363</v>
      </c>
      <c r="J4" s="219" t="s">
        <v>2364</v>
      </c>
      <c r="K4" s="17" t="s" ph="1">
        <v>2365</v>
      </c>
      <c r="L4" s="17" t="s" ph="1">
        <v>2366</v>
      </c>
      <c r="M4" s="17" t="s" ph="1">
        <v>2367</v>
      </c>
      <c r="N4" s="21">
        <v>15</v>
      </c>
      <c r="O4" s="21">
        <v>261</v>
      </c>
      <c r="P4" s="21">
        <v>261</v>
      </c>
      <c r="Q4" s="22">
        <f>O4+P4</f>
        <v>522</v>
      </c>
    </row>
    <row r="5" spans="1:17" s="8" customFormat="1" ht="45" customHeight="1">
      <c r="A5" s="1">
        <v>2</v>
      </c>
      <c r="B5" s="14">
        <v>73502</v>
      </c>
      <c r="C5" s="23" t="s" ph="1">
        <v>2368</v>
      </c>
      <c r="D5" s="10" t="s">
        <v>2369</v>
      </c>
      <c r="E5" s="17" t="s">
        <v>2370</v>
      </c>
      <c r="F5" s="23" t="s">
        <v>2371</v>
      </c>
      <c r="G5" s="23" t="s">
        <v>2372</v>
      </c>
      <c r="H5" s="23" t="s">
        <v>2373</v>
      </c>
      <c r="I5" s="219" t="s">
        <v>2374</v>
      </c>
      <c r="J5" s="218" t="s">
        <v>3527</v>
      </c>
      <c r="K5" s="17" t="s" ph="1">
        <v>2375</v>
      </c>
      <c r="L5" s="17" t="s" ph="1">
        <v>2376</v>
      </c>
      <c r="M5" s="17" t="s" ph="1">
        <v>2377</v>
      </c>
      <c r="N5" s="21">
        <v>10</v>
      </c>
      <c r="O5" s="21">
        <v>113</v>
      </c>
      <c r="P5" s="21">
        <v>69</v>
      </c>
      <c r="Q5" s="22">
        <f>O5+P5</f>
        <v>182</v>
      </c>
    </row>
    <row r="6" spans="1:17" s="8" customFormat="1" ht="45" customHeight="1">
      <c r="A6" s="1">
        <v>3</v>
      </c>
      <c r="B6" s="24">
        <v>73503</v>
      </c>
      <c r="C6" s="23" t="s" ph="1">
        <v>2378</v>
      </c>
      <c r="D6" s="10" t="s">
        <v>176</v>
      </c>
      <c r="E6" s="17" t="s">
        <v>2379</v>
      </c>
      <c r="F6" s="23" t="s">
        <v>2380</v>
      </c>
      <c r="G6" s="23" t="s">
        <v>2381</v>
      </c>
      <c r="H6" s="23" t="s">
        <v>2382</v>
      </c>
      <c r="I6" s="219" t="s">
        <v>2383</v>
      </c>
      <c r="J6" s="218" t="s">
        <v>2384</v>
      </c>
      <c r="K6" s="17" t="s" ph="1">
        <v>2385</v>
      </c>
      <c r="L6" s="17" t="s" ph="1">
        <v>2386</v>
      </c>
      <c r="M6" s="17" t="s" ph="1">
        <v>2387</v>
      </c>
      <c r="N6" s="21">
        <v>9</v>
      </c>
      <c r="O6" s="21">
        <v>128</v>
      </c>
      <c r="P6" s="21">
        <v>155</v>
      </c>
      <c r="Q6" s="22">
        <f t="shared" ref="Q6:Q11" si="0">O6+P6</f>
        <v>283</v>
      </c>
    </row>
    <row r="7" spans="1:17" s="8" customFormat="1" ht="45" customHeight="1">
      <c r="A7" s="1">
        <v>4</v>
      </c>
      <c r="B7" s="24">
        <v>73504</v>
      </c>
      <c r="C7" s="23" t="s" ph="1">
        <v>2388</v>
      </c>
      <c r="D7" s="10" t="s">
        <v>176</v>
      </c>
      <c r="E7" s="17" t="s">
        <v>2389</v>
      </c>
      <c r="F7" s="23" t="s">
        <v>2390</v>
      </c>
      <c r="G7" s="23" t="s">
        <v>2391</v>
      </c>
      <c r="H7" s="23" t="s">
        <v>2392</v>
      </c>
      <c r="I7" s="219" t="s">
        <v>2393</v>
      </c>
      <c r="J7" s="218" t="s">
        <v>2394</v>
      </c>
      <c r="K7" s="17" t="s" ph="1">
        <v>2395</v>
      </c>
      <c r="L7" s="17" t="s" ph="1">
        <v>2396</v>
      </c>
      <c r="M7" s="17" t="s" ph="1">
        <v>2397</v>
      </c>
      <c r="N7" s="21">
        <v>3</v>
      </c>
      <c r="O7" s="21">
        <v>33</v>
      </c>
      <c r="P7" s="21">
        <v>22</v>
      </c>
      <c r="Q7" s="22">
        <f t="shared" si="0"/>
        <v>55</v>
      </c>
    </row>
    <row r="8" spans="1:17" s="8" customFormat="1" ht="45" customHeight="1">
      <c r="A8" s="1">
        <v>5</v>
      </c>
      <c r="B8" s="14">
        <v>73505</v>
      </c>
      <c r="C8" s="23" t="s" ph="1">
        <v>2398</v>
      </c>
      <c r="D8" s="10" t="s">
        <v>176</v>
      </c>
      <c r="E8" s="17" t="s">
        <v>2399</v>
      </c>
      <c r="F8" s="23" t="s">
        <v>2400</v>
      </c>
      <c r="G8" s="23" t="s">
        <v>2401</v>
      </c>
      <c r="H8" s="23" t="s">
        <v>2402</v>
      </c>
      <c r="I8" s="219" t="s">
        <v>2403</v>
      </c>
      <c r="J8" s="218" t="s">
        <v>2404</v>
      </c>
      <c r="K8" s="17" t="s" ph="1">
        <v>2405</v>
      </c>
      <c r="L8" s="17" t="s" ph="1">
        <v>2406</v>
      </c>
      <c r="M8" s="17" t="s" ph="1">
        <v>2407</v>
      </c>
      <c r="N8" s="21">
        <v>9</v>
      </c>
      <c r="O8" s="21">
        <v>256</v>
      </c>
      <c r="P8" s="21">
        <v>95</v>
      </c>
      <c r="Q8" s="22">
        <f t="shared" si="0"/>
        <v>351</v>
      </c>
    </row>
    <row r="9" spans="1:17" s="8" customFormat="1" ht="45" customHeight="1">
      <c r="A9" s="1">
        <v>6</v>
      </c>
      <c r="B9" s="24">
        <v>73506</v>
      </c>
      <c r="C9" s="23" t="s" ph="1">
        <v>2408</v>
      </c>
      <c r="D9" s="10" t="s">
        <v>176</v>
      </c>
      <c r="E9" s="17" t="s">
        <v>2409</v>
      </c>
      <c r="F9" s="23" t="s">
        <v>2410</v>
      </c>
      <c r="G9" s="23" t="s">
        <v>2411</v>
      </c>
      <c r="H9" s="23" t="s">
        <v>2412</v>
      </c>
      <c r="I9" s="230" t="s">
        <v>2413</v>
      </c>
      <c r="J9" s="218" t="s">
        <v>2414</v>
      </c>
      <c r="K9" s="17" t="s" ph="1">
        <v>2415</v>
      </c>
      <c r="L9" s="17" t="s" ph="1">
        <v>2416</v>
      </c>
      <c r="M9" s="17" t="s" ph="1">
        <v>2417</v>
      </c>
      <c r="N9" s="21">
        <v>3</v>
      </c>
      <c r="O9" s="21">
        <v>33</v>
      </c>
      <c r="P9" s="21">
        <v>26</v>
      </c>
      <c r="Q9" s="22">
        <f t="shared" si="0"/>
        <v>59</v>
      </c>
    </row>
    <row r="10" spans="1:17" s="8" customFormat="1" ht="64.900000000000006" customHeight="1">
      <c r="A10" s="1">
        <v>7</v>
      </c>
      <c r="B10" s="24">
        <v>73507</v>
      </c>
      <c r="C10" s="39" t="s" ph="1">
        <v>2418</v>
      </c>
      <c r="D10" s="10" t="s">
        <v>176</v>
      </c>
      <c r="E10" s="121" t="s">
        <v>2419</v>
      </c>
      <c r="F10" s="39" t="s">
        <v>2420</v>
      </c>
      <c r="G10" s="39" t="s">
        <v>2421</v>
      </c>
      <c r="H10" s="39" t="s">
        <v>2422</v>
      </c>
      <c r="I10" s="5" t="s">
        <v>2423</v>
      </c>
      <c r="J10" s="29" t="s">
        <v>2424</v>
      </c>
      <c r="K10" s="17" t="s" ph="1">
        <v>2425</v>
      </c>
      <c r="L10" s="17" t="s" ph="1">
        <v>2426</v>
      </c>
      <c r="M10" s="17" t="s" ph="1">
        <v>2427</v>
      </c>
      <c r="N10" s="21">
        <v>4</v>
      </c>
      <c r="O10" s="21">
        <v>73</v>
      </c>
      <c r="P10" s="21">
        <v>44</v>
      </c>
      <c r="Q10" s="22">
        <f t="shared" si="0"/>
        <v>117</v>
      </c>
    </row>
    <row r="11" spans="1:17" s="8" customFormat="1" ht="45" customHeight="1">
      <c r="A11" s="1">
        <v>8</v>
      </c>
      <c r="B11" s="24">
        <v>73508</v>
      </c>
      <c r="C11" s="23" t="s" ph="1">
        <v>2428</v>
      </c>
      <c r="D11" s="10" t="s">
        <v>176</v>
      </c>
      <c r="E11" s="17" t="s">
        <v>2429</v>
      </c>
      <c r="F11" s="23" t="s">
        <v>2430</v>
      </c>
      <c r="G11" s="23" t="s">
        <v>2431</v>
      </c>
      <c r="H11" s="23" t="s">
        <v>2432</v>
      </c>
      <c r="I11" s="219" t="s">
        <v>2433</v>
      </c>
      <c r="J11" s="218" t="s">
        <v>2434</v>
      </c>
      <c r="K11" s="17" t="s" ph="1">
        <v>2435</v>
      </c>
      <c r="L11" s="17" t="s" ph="1">
        <v>2436</v>
      </c>
      <c r="M11" s="17" t="s" ph="1">
        <v>2437</v>
      </c>
      <c r="N11" s="21">
        <v>3</v>
      </c>
      <c r="O11" s="21">
        <v>31</v>
      </c>
      <c r="P11" s="21">
        <v>44</v>
      </c>
      <c r="Q11" s="22">
        <f t="shared" si="0"/>
        <v>75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56</v>
      </c>
      <c r="O12" s="27">
        <f>SUM(O4:O11)</f>
        <v>928</v>
      </c>
      <c r="P12" s="27">
        <f>SUM(P4:P11)</f>
        <v>716</v>
      </c>
      <c r="Q12" s="27">
        <f>SUM(Q4:Q11)</f>
        <v>1644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8</v>
      </c>
      <c r="I14" s="12" t="s">
        <v>103</v>
      </c>
      <c r="J14" s="29"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N12</f>
        <v>56</v>
      </c>
      <c r="D15" s="30">
        <f>O12</f>
        <v>928</v>
      </c>
      <c r="E15" s="30">
        <f>P12</f>
        <v>716</v>
      </c>
      <c r="F15" s="28">
        <f>D15+E15</f>
        <v>1644</v>
      </c>
      <c r="G15" s="10" t="s">
        <v>104</v>
      </c>
      <c r="H15" s="28">
        <f>Q12</f>
        <v>1644</v>
      </c>
      <c r="I15" s="12" t="s">
        <v>105</v>
      </c>
      <c r="J15" s="29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SUMIF($D$4:$D$14,B16,$N$4:$N$14)</f>
        <v>0</v>
      </c>
      <c r="D16" s="30">
        <f t="shared" ref="D16:D17" si="2">SUMIF($D$4:$D$8,B16,$O$4:$O$8)</f>
        <v>0</v>
      </c>
      <c r="E16" s="30">
        <f t="shared" ref="E16:E17" si="3">SUMIF($D$4:$D$8,B16,$P$4:$P$8)</f>
        <v>0</v>
      </c>
      <c r="F16" s="28">
        <f t="shared" ref="F16:F17" si="4">D16+E16</f>
        <v>0</v>
      </c>
      <c r="G16" s="10" t="s">
        <v>13</v>
      </c>
      <c r="H16" s="28">
        <f>N12</f>
        <v>56</v>
      </c>
      <c r="I16" s="12" t="s">
        <v>107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56</v>
      </c>
      <c r="D18" s="30">
        <f t="shared" ref="D18:E18" si="5">SUM(D15:D17)</f>
        <v>928</v>
      </c>
      <c r="E18" s="30">
        <f t="shared" si="5"/>
        <v>716</v>
      </c>
      <c r="F18" s="28">
        <f>SUM(F15:F17)</f>
        <v>1644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rgb="FFC00000"/>
    <pageSetUpPr fitToPage="1"/>
  </sheetPr>
  <dimension ref="A2:Q20"/>
  <sheetViews>
    <sheetView view="pageBreakPreview" zoomScale="60" zoomScaleNormal="110" workbookViewId="0">
      <selection activeCell="C15" sqref="C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2438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73602</v>
      </c>
      <c r="C4" s="15" t="s" ph="1">
        <v>2439</v>
      </c>
      <c r="D4" s="10" t="s">
        <v>176</v>
      </c>
      <c r="E4" s="17" t="s">
        <v>2440</v>
      </c>
      <c r="F4" s="39" t="s">
        <v>2441</v>
      </c>
      <c r="G4" s="23" t="s">
        <v>2442</v>
      </c>
      <c r="H4" s="23" t="s">
        <v>2443</v>
      </c>
      <c r="I4" s="258" t="s">
        <v>2444</v>
      </c>
      <c r="J4" s="255" t="s">
        <v>2445</v>
      </c>
      <c r="K4" s="10" t="s" ph="1">
        <v>2446</v>
      </c>
      <c r="L4" s="10" t="s" ph="1">
        <v>2447</v>
      </c>
      <c r="M4" s="10" t="s" ph="1">
        <v>2448</v>
      </c>
      <c r="N4" s="21">
        <v>3</v>
      </c>
      <c r="O4" s="21">
        <v>38</v>
      </c>
      <c r="P4" s="21">
        <v>6</v>
      </c>
      <c r="Q4" s="22">
        <f>O4+P4</f>
        <v>44</v>
      </c>
    </row>
    <row r="5" spans="1:17" s="8" customFormat="1" ht="45" customHeight="1">
      <c r="A5" s="1">
        <v>2</v>
      </c>
      <c r="B5" s="14">
        <v>73603</v>
      </c>
      <c r="C5" s="23" t="s" ph="1">
        <v>2449</v>
      </c>
      <c r="D5" s="10" t="s">
        <v>176</v>
      </c>
      <c r="E5" s="17" t="s">
        <v>2450</v>
      </c>
      <c r="F5" s="23" t="s">
        <v>2451</v>
      </c>
      <c r="G5" s="23" t="s">
        <v>2452</v>
      </c>
      <c r="H5" s="23" t="s">
        <v>2453</v>
      </c>
      <c r="I5" s="219" t="s">
        <v>2454</v>
      </c>
      <c r="J5" s="218" t="s">
        <v>2455</v>
      </c>
      <c r="K5" s="10" t="s" ph="1">
        <v>2456</v>
      </c>
      <c r="L5" s="10" t="s" ph="1">
        <v>2457</v>
      </c>
      <c r="M5" s="10" t="s" ph="1">
        <v>2458</v>
      </c>
      <c r="N5" s="21">
        <v>3</v>
      </c>
      <c r="O5" s="21">
        <v>59</v>
      </c>
      <c r="P5" s="21">
        <v>5</v>
      </c>
      <c r="Q5" s="22">
        <f>O5+P5</f>
        <v>64</v>
      </c>
    </row>
    <row r="6" spans="1:17" s="8" customFormat="1" ht="45" customHeight="1">
      <c r="A6" s="1">
        <v>3</v>
      </c>
      <c r="B6" s="24">
        <v>73604</v>
      </c>
      <c r="C6" s="23" t="s" ph="1">
        <v>2459</v>
      </c>
      <c r="D6" s="10" t="s">
        <v>176</v>
      </c>
      <c r="E6" s="17" t="s">
        <v>2460</v>
      </c>
      <c r="F6" s="23" t="s">
        <v>2461</v>
      </c>
      <c r="G6" s="23" t="s">
        <v>2462</v>
      </c>
      <c r="H6" s="23" t="s">
        <v>2463</v>
      </c>
      <c r="I6" s="219" t="s">
        <v>2464</v>
      </c>
      <c r="J6" s="218" t="s">
        <v>2465</v>
      </c>
      <c r="K6" s="10" t="s" ph="1">
        <v>2466</v>
      </c>
      <c r="L6" s="10" t="s" ph="1">
        <v>2467</v>
      </c>
      <c r="M6" s="10" t="s" ph="1">
        <v>2468</v>
      </c>
      <c r="N6" s="21">
        <v>3</v>
      </c>
      <c r="O6" s="21">
        <v>40</v>
      </c>
      <c r="P6" s="21">
        <v>2</v>
      </c>
      <c r="Q6" s="22">
        <f t="shared" ref="Q6:Q11" si="0">O6+P6</f>
        <v>42</v>
      </c>
    </row>
    <row r="7" spans="1:17" s="8" customFormat="1" ht="45" customHeight="1">
      <c r="A7" s="1">
        <v>4</v>
      </c>
      <c r="B7" s="24">
        <v>73605</v>
      </c>
      <c r="C7" s="23" t="s" ph="1">
        <v>2469</v>
      </c>
      <c r="D7" s="10" t="s">
        <v>176</v>
      </c>
      <c r="E7" s="17" t="s">
        <v>2470</v>
      </c>
      <c r="F7" s="23" t="s">
        <v>2471</v>
      </c>
      <c r="G7" s="23" t="s">
        <v>2472</v>
      </c>
      <c r="H7" s="23" t="s">
        <v>2473</v>
      </c>
      <c r="I7" s="219" t="s">
        <v>2474</v>
      </c>
      <c r="J7" s="218" t="s">
        <v>2475</v>
      </c>
      <c r="K7" s="10" t="s" ph="1">
        <v>2476</v>
      </c>
      <c r="L7" s="10" t="s" ph="1">
        <v>2477</v>
      </c>
      <c r="M7" s="10" t="s" ph="1">
        <v>2478</v>
      </c>
      <c r="N7" s="21">
        <v>3</v>
      </c>
      <c r="O7" s="21">
        <v>46</v>
      </c>
      <c r="P7" s="21">
        <v>27</v>
      </c>
      <c r="Q7" s="22">
        <f t="shared" si="0"/>
        <v>73</v>
      </c>
    </row>
    <row r="8" spans="1:17" s="8" customFormat="1" ht="45" customHeight="1">
      <c r="A8" s="1">
        <v>5</v>
      </c>
      <c r="B8" s="14">
        <v>73606</v>
      </c>
      <c r="C8" s="23" t="s" ph="1">
        <v>2479</v>
      </c>
      <c r="D8" s="10" t="s">
        <v>176</v>
      </c>
      <c r="E8" s="17" t="s">
        <v>2480</v>
      </c>
      <c r="F8" s="23" t="s">
        <v>2481</v>
      </c>
      <c r="G8" s="23" t="s">
        <v>2482</v>
      </c>
      <c r="H8" s="23" t="s">
        <v>2483</v>
      </c>
      <c r="I8" s="219" t="s">
        <v>2484</v>
      </c>
      <c r="J8" s="218" t="s">
        <v>2485</v>
      </c>
      <c r="K8" s="10" t="s" ph="1">
        <v>2486</v>
      </c>
      <c r="L8" s="10" t="s" ph="1">
        <v>2487</v>
      </c>
      <c r="M8" s="10" t="s" ph="1">
        <v>2488</v>
      </c>
      <c r="N8" s="21">
        <v>21</v>
      </c>
      <c r="O8" s="21">
        <v>436</v>
      </c>
      <c r="P8" s="21">
        <v>307</v>
      </c>
      <c r="Q8" s="22">
        <f t="shared" si="0"/>
        <v>743</v>
      </c>
    </row>
    <row r="9" spans="1:17" s="8" customFormat="1" ht="45" customHeight="1">
      <c r="A9" s="1">
        <v>6</v>
      </c>
      <c r="B9" s="24">
        <v>73607</v>
      </c>
      <c r="C9" s="23" t="s" ph="1">
        <v>2489</v>
      </c>
      <c r="D9" s="10" t="s">
        <v>176</v>
      </c>
      <c r="E9" s="17" t="s">
        <v>2490</v>
      </c>
      <c r="F9" s="23" t="s">
        <v>2491</v>
      </c>
      <c r="G9" s="23" t="s">
        <v>2492</v>
      </c>
      <c r="H9" s="23" t="s">
        <v>2493</v>
      </c>
      <c r="I9" s="219" t="s">
        <v>2494</v>
      </c>
      <c r="J9" s="218" t="s">
        <v>2495</v>
      </c>
      <c r="K9" s="10" t="s" ph="1">
        <v>2496</v>
      </c>
      <c r="L9" s="10" t="s" ph="1">
        <v>2497</v>
      </c>
      <c r="M9" s="10" t="s" ph="1">
        <v>2498</v>
      </c>
      <c r="N9" s="21">
        <v>12</v>
      </c>
      <c r="O9" s="21">
        <v>155</v>
      </c>
      <c r="P9" s="21">
        <v>114</v>
      </c>
      <c r="Q9" s="22">
        <f t="shared" si="0"/>
        <v>269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45</v>
      </c>
      <c r="O12" s="27">
        <f>SUM(O4:O11)</f>
        <v>774</v>
      </c>
      <c r="P12" s="27">
        <f>SUM(P4:P11)</f>
        <v>461</v>
      </c>
      <c r="Q12" s="27">
        <f>SUM(Q4:Q11)</f>
        <v>1235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6</v>
      </c>
      <c r="I14" s="12" t="s">
        <v>103</v>
      </c>
      <c r="J14" s="29">
        <f>COUNTIF($D$4:$D$14,"全")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SUMIF($D$4:$D$9,B15,$N$4:$N$9)</f>
        <v>45</v>
      </c>
      <c r="D15" s="30">
        <f>SUMIF($D$4:$D$9,B15,$O$4:$O$9)</f>
        <v>774</v>
      </c>
      <c r="E15" s="30">
        <f>SUMIF($D$4:$D$9,B15,$P$4:$P$9)</f>
        <v>461</v>
      </c>
      <c r="F15" s="28">
        <f>D15+E15</f>
        <v>1235</v>
      </c>
      <c r="G15" s="10" t="s">
        <v>104</v>
      </c>
      <c r="H15" s="28">
        <f>Q12</f>
        <v>1235</v>
      </c>
      <c r="I15" s="12" t="s">
        <v>105</v>
      </c>
      <c r="J15" s="29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SUMIF($D$4:$D$9,B16,$N$4:$N$9)</f>
        <v>0</v>
      </c>
      <c r="D16" s="30">
        <f t="shared" ref="D16:D17" si="2">SUMIF($D$4:$D$9,B16,$O$4:$O$9)</f>
        <v>0</v>
      </c>
      <c r="E16" s="30">
        <f t="shared" ref="E16:E17" si="3">SUMIF($D$4:$D$9,B16,$P$4:$P$9)</f>
        <v>0</v>
      </c>
      <c r="F16" s="28">
        <f t="shared" ref="F16:F17" si="4">D16+E16</f>
        <v>0</v>
      </c>
      <c r="G16" s="10" t="s">
        <v>13</v>
      </c>
      <c r="H16" s="28">
        <f>N12</f>
        <v>45</v>
      </c>
      <c r="I16" s="12" t="s">
        <v>107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6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45</v>
      </c>
      <c r="D18" s="30">
        <f t="shared" ref="D18:E18" si="5">SUM(D15:D17)</f>
        <v>774</v>
      </c>
      <c r="E18" s="30">
        <f t="shared" si="5"/>
        <v>461</v>
      </c>
      <c r="F18" s="28">
        <f>SUM(F15:F17)</f>
        <v>1235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rgb="FFC00000"/>
    <pageSetUpPr fitToPage="1"/>
  </sheetPr>
  <dimension ref="A2:Q20"/>
  <sheetViews>
    <sheetView zoomScale="60" zoomScaleNormal="60" workbookViewId="0">
      <selection activeCell="F15" sqref="F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2499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73701</v>
      </c>
      <c r="C4" s="15" t="s" ph="1">
        <v>3528</v>
      </c>
      <c r="D4" s="122" t="s">
        <v>176</v>
      </c>
      <c r="E4" s="123" t="s">
        <v>2500</v>
      </c>
      <c r="F4" s="15" t="s">
        <v>2501</v>
      </c>
      <c r="G4" s="124" t="s">
        <v>2502</v>
      </c>
      <c r="H4" s="124" t="s">
        <v>2503</v>
      </c>
      <c r="I4" s="40" t="s">
        <v>2504</v>
      </c>
      <c r="J4" s="60" t="s">
        <v>2505</v>
      </c>
      <c r="K4" s="17" t="s" ph="1">
        <v>2506</v>
      </c>
      <c r="L4" s="17" t="s" ph="1">
        <v>2507</v>
      </c>
      <c r="M4" s="17" t="s" ph="1">
        <v>2508</v>
      </c>
      <c r="N4" s="21">
        <v>9</v>
      </c>
      <c r="O4" s="21">
        <v>81</v>
      </c>
      <c r="P4" s="21">
        <v>171</v>
      </c>
      <c r="Q4" s="22">
        <f>O4+P4</f>
        <v>252</v>
      </c>
    </row>
    <row r="5" spans="1:17" s="8" customFormat="1" ht="45" customHeight="1">
      <c r="A5" s="1">
        <v>2</v>
      </c>
      <c r="B5" s="14">
        <v>73703</v>
      </c>
      <c r="C5" s="124" t="s" ph="1">
        <v>3529</v>
      </c>
      <c r="D5" s="122" t="s">
        <v>176</v>
      </c>
      <c r="E5" s="123" t="s">
        <v>2509</v>
      </c>
      <c r="F5" s="124" t="s">
        <v>2510</v>
      </c>
      <c r="G5" s="124" t="s">
        <v>2511</v>
      </c>
      <c r="H5" s="124" t="s">
        <v>2512</v>
      </c>
      <c r="I5" s="40" t="s">
        <v>2513</v>
      </c>
      <c r="J5" s="60" t="s">
        <v>2514</v>
      </c>
      <c r="K5" s="17" t="s" ph="1">
        <v>2515</v>
      </c>
      <c r="L5" s="17" t="s" ph="1">
        <v>2516</v>
      </c>
      <c r="M5" s="17" t="s" ph="1">
        <v>2517</v>
      </c>
      <c r="N5" s="21">
        <v>12</v>
      </c>
      <c r="O5" s="21">
        <v>216</v>
      </c>
      <c r="P5" s="21">
        <v>211</v>
      </c>
      <c r="Q5" s="22">
        <f>O5+P5</f>
        <v>427</v>
      </c>
    </row>
    <row r="6" spans="1:17" s="8" customFormat="1" ht="45" customHeight="1">
      <c r="A6" s="1">
        <v>3</v>
      </c>
      <c r="B6" s="24">
        <v>73704</v>
      </c>
      <c r="C6" s="124" t="s" ph="1">
        <v>3530</v>
      </c>
      <c r="D6" s="125" t="s">
        <v>2227</v>
      </c>
      <c r="E6" s="123" t="s">
        <v>2518</v>
      </c>
      <c r="F6" s="124" t="s">
        <v>2519</v>
      </c>
      <c r="G6" s="124" t="s">
        <v>2520</v>
      </c>
      <c r="H6" s="124" t="s">
        <v>2521</v>
      </c>
      <c r="I6" s="40" t="s">
        <v>2522</v>
      </c>
      <c r="J6" s="60" t="s">
        <v>2523</v>
      </c>
      <c r="K6" s="17" t="s" ph="1">
        <v>2524</v>
      </c>
      <c r="L6" s="17" t="s" ph="1">
        <v>2525</v>
      </c>
      <c r="M6" s="17" t="s" ph="1">
        <v>2526</v>
      </c>
      <c r="N6" s="21">
        <v>8</v>
      </c>
      <c r="O6" s="21">
        <v>26</v>
      </c>
      <c r="P6" s="21">
        <v>14</v>
      </c>
      <c r="Q6" s="22">
        <f t="shared" ref="Q6:Q11" si="0">O6+P6</f>
        <v>40</v>
      </c>
    </row>
    <row r="7" spans="1:17" s="8" customFormat="1" ht="45" customHeight="1">
      <c r="A7" s="1">
        <v>4</v>
      </c>
      <c r="B7" s="24">
        <v>73705</v>
      </c>
      <c r="C7" s="124" t="s" ph="1">
        <v>3531</v>
      </c>
      <c r="D7" s="122" t="s">
        <v>1291</v>
      </c>
      <c r="E7" s="123" t="s">
        <v>2527</v>
      </c>
      <c r="F7" s="124" t="s">
        <v>2528</v>
      </c>
      <c r="G7" s="124" t="s">
        <v>2529</v>
      </c>
      <c r="H7" s="124" t="s">
        <v>2530</v>
      </c>
      <c r="I7" s="40" t="s">
        <v>2531</v>
      </c>
      <c r="J7" s="60" t="s">
        <v>2532</v>
      </c>
      <c r="K7" s="17" t="s" ph="1">
        <v>2515</v>
      </c>
      <c r="L7" s="17" t="s" ph="1">
        <v>2533</v>
      </c>
      <c r="M7" s="17" t="s" ph="1">
        <v>2534</v>
      </c>
      <c r="N7" s="21">
        <v>3</v>
      </c>
      <c r="O7" s="21">
        <v>22</v>
      </c>
      <c r="P7" s="21">
        <v>11</v>
      </c>
      <c r="Q7" s="22">
        <f t="shared" si="0"/>
        <v>33</v>
      </c>
    </row>
    <row r="8" spans="1:17" s="8" customFormat="1" ht="45" customHeight="1">
      <c r="A8" s="1">
        <v>5</v>
      </c>
      <c r="B8" s="14">
        <v>73706</v>
      </c>
      <c r="C8" s="124" t="s" ph="1">
        <v>3532</v>
      </c>
      <c r="D8" s="122" t="s">
        <v>176</v>
      </c>
      <c r="E8" s="123" t="s">
        <v>2535</v>
      </c>
      <c r="F8" s="124" t="s">
        <v>2536</v>
      </c>
      <c r="G8" s="124" t="s">
        <v>2537</v>
      </c>
      <c r="H8" s="124" t="s">
        <v>2538</v>
      </c>
      <c r="I8" s="40" t="s">
        <v>2539</v>
      </c>
      <c r="J8" s="60" t="s">
        <v>2540</v>
      </c>
      <c r="K8" s="17" t="s" ph="1">
        <v>2541</v>
      </c>
      <c r="L8" s="17" t="s" ph="1">
        <v>2542</v>
      </c>
      <c r="M8" s="17" t="s" ph="1">
        <v>2543</v>
      </c>
      <c r="N8" s="21">
        <v>6</v>
      </c>
      <c r="O8" s="21">
        <v>28</v>
      </c>
      <c r="P8" s="21">
        <v>51</v>
      </c>
      <c r="Q8" s="22">
        <f t="shared" si="0"/>
        <v>79</v>
      </c>
    </row>
    <row r="9" spans="1:17" s="8" customFormat="1" ht="45" customHeight="1">
      <c r="A9" s="1">
        <v>6</v>
      </c>
      <c r="B9" s="24">
        <v>73708</v>
      </c>
      <c r="C9" s="124" t="s" ph="1">
        <v>3533</v>
      </c>
      <c r="D9" s="125" t="s">
        <v>1291</v>
      </c>
      <c r="E9" s="123" t="s">
        <v>2544</v>
      </c>
      <c r="F9" s="124" t="s">
        <v>2545</v>
      </c>
      <c r="G9" s="124" t="s">
        <v>2546</v>
      </c>
      <c r="H9" s="124" t="s">
        <v>2547</v>
      </c>
      <c r="I9" s="259" t="s">
        <v>2548</v>
      </c>
      <c r="J9" s="60" t="s">
        <v>2549</v>
      </c>
      <c r="K9" s="17" t="s" ph="1">
        <v>2550</v>
      </c>
      <c r="L9" s="17" t="s" ph="1">
        <v>2551</v>
      </c>
      <c r="M9" s="17" t="s" ph="1">
        <v>2552</v>
      </c>
      <c r="N9" s="21">
        <v>3</v>
      </c>
      <c r="O9" s="21">
        <v>20</v>
      </c>
      <c r="P9" s="21">
        <v>27</v>
      </c>
      <c r="Q9" s="22">
        <f t="shared" si="0"/>
        <v>47</v>
      </c>
    </row>
    <row r="10" spans="1:17" s="8" customFormat="1" ht="45" hidden="1" customHeight="1">
      <c r="A10" s="1"/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26">
        <v>6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41</v>
      </c>
      <c r="O12" s="27">
        <f>SUM(O4:O11)</f>
        <v>393</v>
      </c>
      <c r="P12" s="27">
        <f>SUM(P4:P11)</f>
        <v>485</v>
      </c>
      <c r="Q12" s="27">
        <f>SUM(Q4:Q11)</f>
        <v>878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6</v>
      </c>
      <c r="I14" s="12" t="s">
        <v>103</v>
      </c>
      <c r="J14" s="29">
        <f>COUNTIF($D$4:$D$14,"全")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SUMIF($D$4:$D$9,B15,$N$4:$N$9)</f>
        <v>35</v>
      </c>
      <c r="D15" s="30">
        <f>SUMIF($D$4:$D$9,B15,$O$4:$O$9)</f>
        <v>351</v>
      </c>
      <c r="E15" s="30">
        <f>SUMIF($D$4:$D$9,B15,$P$4:$P$9)</f>
        <v>447</v>
      </c>
      <c r="F15" s="28">
        <f>D15+E15</f>
        <v>798</v>
      </c>
      <c r="G15" s="10" t="s">
        <v>104</v>
      </c>
      <c r="H15" s="28">
        <f>Q12</f>
        <v>878</v>
      </c>
      <c r="I15" s="12" t="s">
        <v>105</v>
      </c>
      <c r="J15" s="29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SUMIF($D$4:$D$9,B16,$N$4:$N$9)</f>
        <v>0</v>
      </c>
      <c r="D16" s="30">
        <f t="shared" ref="D16" si="2">SUMIF($D$4:$D$9,B16,$O$4:$O$9)</f>
        <v>0</v>
      </c>
      <c r="E16" s="30">
        <f t="shared" ref="E16:E17" si="3">SUMIF($D$4:$D$9,B16,$P$4:$P$9)</f>
        <v>0</v>
      </c>
      <c r="F16" s="28">
        <f t="shared" ref="F16:F17" si="4">D16+E16</f>
        <v>0</v>
      </c>
      <c r="G16" s="10" t="s">
        <v>13</v>
      </c>
      <c r="H16" s="28">
        <f>N12</f>
        <v>41</v>
      </c>
      <c r="I16" s="12" t="s">
        <v>107</v>
      </c>
      <c r="J16" s="29">
        <f>COUNTIF($D$4:$D$14,"分")</f>
        <v>2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6</v>
      </c>
      <c r="D17" s="30">
        <f>SUMIF($D$4:$D$9,B17,$O$4:$O$9)</f>
        <v>42</v>
      </c>
      <c r="E17" s="30">
        <f t="shared" si="3"/>
        <v>38</v>
      </c>
      <c r="F17" s="28">
        <f t="shared" si="4"/>
        <v>80</v>
      </c>
      <c r="G17" s="4"/>
      <c r="H17" s="31"/>
      <c r="I17" s="12" t="s">
        <v>109</v>
      </c>
      <c r="J17" s="32">
        <f>SUM(J14:J16)</f>
        <v>6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41</v>
      </c>
      <c r="D18" s="30">
        <f t="shared" ref="D18:E18" si="5">SUM(D15:D17)</f>
        <v>393</v>
      </c>
      <c r="E18" s="30">
        <f t="shared" si="5"/>
        <v>485</v>
      </c>
      <c r="F18" s="28">
        <f>SUM(F15:F17)</f>
        <v>878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rgb="FFC00000"/>
    <pageSetUpPr fitToPage="1"/>
  </sheetPr>
  <dimension ref="A2:Q20"/>
  <sheetViews>
    <sheetView topLeftCell="A3" zoomScale="60" zoomScaleNormal="60" workbookViewId="0">
      <selection activeCell="E15" sqref="E15"/>
    </sheetView>
  </sheetViews>
  <sheetFormatPr defaultColWidth="8.75" defaultRowHeight="18.75"/>
  <cols>
    <col min="1" max="1" width="8.375" style="155" customWidth="1"/>
    <col min="2" max="2" width="7.625" style="155" customWidth="1"/>
    <col min="3" max="3" width="40.25" style="155" customWidth="1"/>
    <col min="4" max="4" width="8.625" style="155" customWidth="1"/>
    <col min="5" max="5" width="14.5" style="155" customWidth="1"/>
    <col min="6" max="6" width="40.25" style="155" customWidth="1"/>
    <col min="7" max="8" width="16.625" style="155" customWidth="1"/>
    <col min="9" max="9" width="30.625" style="155" customWidth="1"/>
    <col min="10" max="10" width="36.875" style="155" customWidth="1"/>
    <col min="11" max="13" width="15.625" style="155" customWidth="1"/>
    <col min="14" max="17" width="7.625" style="155" customWidth="1"/>
    <col min="18" max="16384" width="8.75" style="155"/>
  </cols>
  <sheetData>
    <row r="2" spans="1:17" s="134" customFormat="1" ht="45" customHeight="1">
      <c r="A2" s="127"/>
      <c r="B2" s="271" t="s">
        <v>2553</v>
      </c>
      <c r="C2" s="271"/>
      <c r="D2" s="128"/>
      <c r="E2" s="129"/>
      <c r="F2" s="130"/>
      <c r="G2" s="130"/>
      <c r="H2" s="130"/>
      <c r="I2" s="131"/>
      <c r="J2" s="131"/>
      <c r="K2" s="132"/>
      <c r="L2" s="132"/>
      <c r="M2" s="132"/>
      <c r="N2" s="133"/>
      <c r="O2" s="133"/>
      <c r="P2" s="133"/>
      <c r="Q2" s="133"/>
    </row>
    <row r="3" spans="1:17" s="134" customFormat="1" ht="37.15" customHeight="1">
      <c r="A3" s="135"/>
      <c r="B3" s="136" t="s">
        <v>2554</v>
      </c>
      <c r="C3" s="136" t="s" ph="1">
        <v>2555</v>
      </c>
      <c r="D3" s="137" t="s">
        <v>2556</v>
      </c>
      <c r="E3" s="136" t="s">
        <v>2557</v>
      </c>
      <c r="F3" s="136" t="s">
        <v>2558</v>
      </c>
      <c r="G3" s="136" t="s">
        <v>2559</v>
      </c>
      <c r="H3" s="136" t="s">
        <v>2560</v>
      </c>
      <c r="I3" s="138" t="s">
        <v>2561</v>
      </c>
      <c r="J3" s="138" t="s">
        <v>875</v>
      </c>
      <c r="K3" s="136" t="s">
        <v>2562</v>
      </c>
      <c r="L3" s="136" t="s">
        <v>2563</v>
      </c>
      <c r="M3" s="136" t="s">
        <v>2564</v>
      </c>
      <c r="N3" s="139" t="s">
        <v>2565</v>
      </c>
      <c r="O3" s="139" t="s">
        <v>2566</v>
      </c>
      <c r="P3" s="139" t="s">
        <v>2567</v>
      </c>
      <c r="Q3" s="139" t="s">
        <v>2568</v>
      </c>
    </row>
    <row r="4" spans="1:17" s="134" customFormat="1" ht="45" customHeight="1">
      <c r="A4" s="127">
        <v>1</v>
      </c>
      <c r="B4" s="140">
        <v>83801</v>
      </c>
      <c r="C4" s="141" t="s" ph="1">
        <v>2569</v>
      </c>
      <c r="D4" s="136" t="s">
        <v>176</v>
      </c>
      <c r="E4" s="142" t="s">
        <v>2570</v>
      </c>
      <c r="F4" s="143" t="s">
        <v>2571</v>
      </c>
      <c r="G4" s="144" t="s">
        <v>2572</v>
      </c>
      <c r="H4" s="144" t="s">
        <v>2573</v>
      </c>
      <c r="I4" s="260" t="s">
        <v>2574</v>
      </c>
      <c r="J4" s="261" t="s">
        <v>2575</v>
      </c>
      <c r="K4" s="142" t="s" ph="1">
        <v>3534</v>
      </c>
      <c r="L4" s="142" t="s" ph="1">
        <v>3535</v>
      </c>
      <c r="M4" s="142" t="s" ph="1">
        <v>3536</v>
      </c>
      <c r="N4" s="145">
        <v>12</v>
      </c>
      <c r="O4" s="145">
        <v>134</v>
      </c>
      <c r="P4" s="145">
        <v>129</v>
      </c>
      <c r="Q4" s="146">
        <v>263</v>
      </c>
    </row>
    <row r="5" spans="1:17" s="134" customFormat="1" ht="45" customHeight="1">
      <c r="A5" s="127">
        <v>2</v>
      </c>
      <c r="B5" s="140">
        <v>83802</v>
      </c>
      <c r="C5" s="144" t="s" ph="1">
        <v>2576</v>
      </c>
      <c r="D5" s="136" t="s">
        <v>2577</v>
      </c>
      <c r="E5" s="142" t="s">
        <v>2578</v>
      </c>
      <c r="F5" s="144" t="s">
        <v>2579</v>
      </c>
      <c r="G5" s="144" t="s">
        <v>2580</v>
      </c>
      <c r="H5" s="144" t="s">
        <v>2581</v>
      </c>
      <c r="I5" s="261" t="s">
        <v>2582</v>
      </c>
      <c r="J5" s="262" t="s">
        <v>2583</v>
      </c>
      <c r="K5" s="142" t="s" ph="1">
        <v>3534</v>
      </c>
      <c r="L5" s="142" t="s" ph="1">
        <v>3537</v>
      </c>
      <c r="M5" s="142" t="s" ph="1">
        <v>3538</v>
      </c>
      <c r="N5" s="145">
        <v>6</v>
      </c>
      <c r="O5" s="145">
        <v>55</v>
      </c>
      <c r="P5" s="145">
        <v>31</v>
      </c>
      <c r="Q5" s="146">
        <v>86</v>
      </c>
    </row>
    <row r="6" spans="1:17" s="134" customFormat="1" ht="45" customHeight="1">
      <c r="A6" s="127">
        <v>3</v>
      </c>
      <c r="B6" s="149">
        <v>83803</v>
      </c>
      <c r="C6" s="144" t="s" ph="1">
        <v>2584</v>
      </c>
      <c r="D6" s="136" t="s">
        <v>2577</v>
      </c>
      <c r="E6" s="142" t="s">
        <v>2585</v>
      </c>
      <c r="F6" s="144" t="s">
        <v>2586</v>
      </c>
      <c r="G6" s="144" t="s">
        <v>2587</v>
      </c>
      <c r="H6" s="144" t="s">
        <v>2588</v>
      </c>
      <c r="I6" s="261" t="s">
        <v>2589</v>
      </c>
      <c r="J6" s="262" t="s">
        <v>2590</v>
      </c>
      <c r="K6" s="142" t="s" ph="1">
        <v>3539</v>
      </c>
      <c r="L6" s="142" t="s" ph="1">
        <v>3540</v>
      </c>
      <c r="M6" s="142" t="s" ph="1">
        <v>3541</v>
      </c>
      <c r="N6" s="145">
        <v>6</v>
      </c>
      <c r="O6" s="145">
        <v>42</v>
      </c>
      <c r="P6" s="145">
        <v>25</v>
      </c>
      <c r="Q6" s="146">
        <v>67</v>
      </c>
    </row>
    <row r="7" spans="1:17" s="134" customFormat="1" ht="45" customHeight="1">
      <c r="A7" s="127">
        <v>4</v>
      </c>
      <c r="B7" s="149">
        <v>83805</v>
      </c>
      <c r="C7" s="144" t="s" ph="1">
        <v>2591</v>
      </c>
      <c r="D7" s="136" t="s">
        <v>176</v>
      </c>
      <c r="E7" s="142" t="s">
        <v>2592</v>
      </c>
      <c r="F7" s="144" t="s">
        <v>2593</v>
      </c>
      <c r="G7" s="144" t="s">
        <v>2594</v>
      </c>
      <c r="H7" s="144" t="s">
        <v>2595</v>
      </c>
      <c r="I7" s="261" t="s">
        <v>2596</v>
      </c>
      <c r="J7" s="262" t="s">
        <v>2597</v>
      </c>
      <c r="K7" s="142" t="s" ph="1">
        <v>3542</v>
      </c>
      <c r="L7" s="142" t="s" ph="1">
        <v>3543</v>
      </c>
      <c r="M7" s="142" t="s" ph="1">
        <v>3544</v>
      </c>
      <c r="N7" s="145">
        <v>6</v>
      </c>
      <c r="O7" s="145">
        <v>49</v>
      </c>
      <c r="P7" s="145">
        <v>36</v>
      </c>
      <c r="Q7" s="146">
        <v>85</v>
      </c>
    </row>
    <row r="8" spans="1:17" s="134" customFormat="1" ht="45" customHeight="1">
      <c r="A8" s="127">
        <v>5</v>
      </c>
      <c r="B8" s="140">
        <v>83806</v>
      </c>
      <c r="C8" s="144" t="s" ph="1">
        <v>2598</v>
      </c>
      <c r="D8" s="136" t="s">
        <v>2577</v>
      </c>
      <c r="E8" s="142" t="s">
        <v>2599</v>
      </c>
      <c r="F8" s="144" t="s">
        <v>2600</v>
      </c>
      <c r="G8" s="144" t="s">
        <v>2601</v>
      </c>
      <c r="H8" s="144" t="s">
        <v>2602</v>
      </c>
      <c r="I8" s="261" t="s">
        <v>2603</v>
      </c>
      <c r="J8" s="262" t="s">
        <v>2604</v>
      </c>
      <c r="K8" s="142" t="s" ph="1">
        <v>3545</v>
      </c>
      <c r="L8" s="142" t="s" ph="1">
        <v>3546</v>
      </c>
      <c r="M8" s="142" t="s" ph="1">
        <v>3547</v>
      </c>
      <c r="N8" s="145">
        <v>6</v>
      </c>
      <c r="O8" s="145">
        <v>43</v>
      </c>
      <c r="P8" s="145">
        <v>35</v>
      </c>
      <c r="Q8" s="146">
        <v>78</v>
      </c>
    </row>
    <row r="9" spans="1:17" s="134" customFormat="1" ht="45" customHeight="1">
      <c r="A9" s="127">
        <v>6</v>
      </c>
      <c r="B9" s="149">
        <v>83807</v>
      </c>
      <c r="C9" s="144" t="s" ph="1">
        <v>2605</v>
      </c>
      <c r="D9" s="136" t="s">
        <v>176</v>
      </c>
      <c r="E9" s="142" t="s">
        <v>2606</v>
      </c>
      <c r="F9" s="144" t="s">
        <v>2607</v>
      </c>
      <c r="G9" s="144" t="s">
        <v>2608</v>
      </c>
      <c r="H9" s="144" t="s">
        <v>2609</v>
      </c>
      <c r="I9" s="261" t="s">
        <v>2610</v>
      </c>
      <c r="J9" s="262" t="s">
        <v>2611</v>
      </c>
      <c r="K9" s="142" t="s" ph="1">
        <v>3548</v>
      </c>
      <c r="L9" s="142" t="s" ph="1">
        <v>3549</v>
      </c>
      <c r="M9" s="142" t="s" ph="1">
        <v>3550</v>
      </c>
      <c r="N9" s="145">
        <v>3</v>
      </c>
      <c r="O9" s="145">
        <v>45</v>
      </c>
      <c r="P9" s="145">
        <v>7</v>
      </c>
      <c r="Q9" s="146">
        <v>52</v>
      </c>
    </row>
    <row r="10" spans="1:17" s="134" customFormat="1" ht="45" customHeight="1">
      <c r="A10" s="127">
        <v>7</v>
      </c>
      <c r="B10" s="149">
        <v>83808</v>
      </c>
      <c r="C10" s="144" t="s" ph="1">
        <v>2612</v>
      </c>
      <c r="D10" s="136" t="s">
        <v>176</v>
      </c>
      <c r="E10" s="142" t="s">
        <v>2613</v>
      </c>
      <c r="F10" s="144" t="s">
        <v>2614</v>
      </c>
      <c r="G10" s="144" t="s">
        <v>2615</v>
      </c>
      <c r="H10" s="144" t="s">
        <v>2616</v>
      </c>
      <c r="I10" s="261" t="s">
        <v>2617</v>
      </c>
      <c r="J10" s="262" t="s">
        <v>2618</v>
      </c>
      <c r="K10" s="142" t="s" ph="1">
        <v>3551</v>
      </c>
      <c r="L10" s="142" t="s" ph="1">
        <v>3552</v>
      </c>
      <c r="M10" s="142" t="s" ph="1">
        <v>3553</v>
      </c>
      <c r="N10" s="145">
        <v>1</v>
      </c>
      <c r="O10" s="145">
        <v>2</v>
      </c>
      <c r="P10" s="145">
        <v>4</v>
      </c>
      <c r="Q10" s="146">
        <v>6</v>
      </c>
    </row>
    <row r="11" spans="1:17" s="134" customFormat="1" ht="45" hidden="1" customHeight="1">
      <c r="A11" s="127">
        <v>8</v>
      </c>
      <c r="B11" s="149" t="s">
        <v>631</v>
      </c>
      <c r="C11" s="144" t="s" ph="1">
        <v>631</v>
      </c>
      <c r="D11" s="136"/>
      <c r="E11" s="142"/>
      <c r="F11" s="144"/>
      <c r="G11" s="144"/>
      <c r="H11" s="144"/>
      <c r="I11" s="147"/>
      <c r="J11" s="148"/>
      <c r="K11" s="142" ph="1"/>
      <c r="L11" s="142" ph="1"/>
      <c r="M11" s="142" ph="1"/>
      <c r="N11" s="145"/>
      <c r="O11" s="145"/>
      <c r="P11" s="145"/>
      <c r="Q11" s="146">
        <f>O11+P11</f>
        <v>0</v>
      </c>
    </row>
    <row r="12" spans="1:17" s="134" customFormat="1" ht="45" customHeight="1">
      <c r="A12" s="127"/>
      <c r="B12" s="130"/>
      <c r="C12" s="130"/>
      <c r="D12" s="130"/>
      <c r="E12" s="130"/>
      <c r="F12" s="130"/>
      <c r="G12" s="130"/>
      <c r="H12" s="130"/>
      <c r="I12" s="131"/>
      <c r="J12" s="131"/>
      <c r="K12" s="132"/>
      <c r="L12" s="132"/>
      <c r="M12" s="142" t="s">
        <v>2619</v>
      </c>
      <c r="N12" s="150">
        <f>SUM(N4:N11)</f>
        <v>40</v>
      </c>
      <c r="O12" s="150">
        <f>SUM(O4:O11)</f>
        <v>370</v>
      </c>
      <c r="P12" s="150">
        <f>SUM(P4:P11)</f>
        <v>267</v>
      </c>
      <c r="Q12" s="150">
        <f>SUM(Q4:Q11)</f>
        <v>637</v>
      </c>
    </row>
    <row r="13" spans="1:17" s="134" customFormat="1" ht="45" customHeight="1">
      <c r="A13" s="127"/>
      <c r="B13" s="130"/>
      <c r="C13" s="130"/>
      <c r="D13" s="130"/>
      <c r="E13" s="130"/>
      <c r="F13" s="130"/>
      <c r="G13" s="130"/>
      <c r="H13" s="130"/>
      <c r="I13" s="131"/>
      <c r="J13" s="131"/>
      <c r="K13" s="132"/>
      <c r="L13" s="132"/>
      <c r="M13" s="132"/>
      <c r="N13" s="133"/>
      <c r="O13" s="133"/>
      <c r="P13" s="133"/>
      <c r="Q13" s="133"/>
    </row>
    <row r="14" spans="1:17" s="134" customFormat="1" ht="45" customHeight="1">
      <c r="A14" s="127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7</v>
      </c>
      <c r="I14" s="12" t="s">
        <v>103</v>
      </c>
      <c r="J14" s="29">
        <f>COUNTIF($D$4:$D$14,"全")</f>
        <v>4</v>
      </c>
      <c r="K14" s="132"/>
      <c r="L14" s="132"/>
      <c r="M14" s="132"/>
      <c r="N14" s="133"/>
      <c r="O14" s="133"/>
      <c r="P14" s="133"/>
      <c r="Q14" s="133"/>
    </row>
    <row r="15" spans="1:17" s="134" customFormat="1" ht="45" customHeight="1">
      <c r="A15" s="127"/>
      <c r="B15" s="10" t="s">
        <v>18</v>
      </c>
      <c r="C15" s="30">
        <f>SUMIF($D$4:$D$10,B15,$N$4:$N$10)</f>
        <v>22</v>
      </c>
      <c r="D15" s="30">
        <f>SUMIF($D$4:$D$10,B15,$O$4:$O$10)</f>
        <v>230</v>
      </c>
      <c r="E15" s="30">
        <f>SUMIF($D$4:$D$10,B15,$P$4:$P$10)</f>
        <v>176</v>
      </c>
      <c r="F15" s="28">
        <f>D15+E15</f>
        <v>406</v>
      </c>
      <c r="G15" s="10" t="s">
        <v>104</v>
      </c>
      <c r="H15" s="28">
        <f>Q12</f>
        <v>637</v>
      </c>
      <c r="I15" s="12" t="s">
        <v>105</v>
      </c>
      <c r="J15" s="29">
        <f>COUNTIF($D$4:$D$14,"定")</f>
        <v>0</v>
      </c>
      <c r="K15" s="132"/>
      <c r="L15" s="132"/>
      <c r="M15" s="132"/>
      <c r="N15" s="133"/>
      <c r="O15" s="133"/>
      <c r="P15" s="133"/>
      <c r="Q15" s="133"/>
    </row>
    <row r="16" spans="1:17" s="134" customFormat="1" ht="45" customHeight="1">
      <c r="A16" s="127"/>
      <c r="B16" s="10" t="s">
        <v>106</v>
      </c>
      <c r="C16" s="30">
        <f t="shared" ref="C16:C17" si="0">SUMIF($D$4:$D$10,B16,$N$4:$N$10)</f>
        <v>0</v>
      </c>
      <c r="D16" s="30">
        <f t="shared" ref="D16:D17" si="1">SUMIF($D$4:$D$10,B16,$O$4:$O$10)</f>
        <v>0</v>
      </c>
      <c r="E16" s="30">
        <f t="shared" ref="E16:E17" si="2">SUMIF($D$4:$D$10,B16,$P$4:$P$10)</f>
        <v>0</v>
      </c>
      <c r="F16" s="28">
        <f t="shared" ref="F16:F17" si="3">D16+E16</f>
        <v>0</v>
      </c>
      <c r="G16" s="10" t="s">
        <v>13</v>
      </c>
      <c r="H16" s="28">
        <f>N12</f>
        <v>40</v>
      </c>
      <c r="I16" s="12" t="s">
        <v>107</v>
      </c>
      <c r="J16" s="29">
        <f>COUNTIF($D$4:$D$14,"分")</f>
        <v>3</v>
      </c>
      <c r="K16" s="132"/>
      <c r="L16" s="132"/>
      <c r="M16" s="132"/>
      <c r="N16" s="133"/>
      <c r="O16" s="133"/>
      <c r="P16" s="133"/>
      <c r="Q16" s="133"/>
    </row>
    <row r="17" spans="1:17" s="134" customFormat="1" ht="45" customHeight="1">
      <c r="A17" s="127"/>
      <c r="B17" s="10" t="s">
        <v>108</v>
      </c>
      <c r="C17" s="30">
        <f t="shared" si="0"/>
        <v>18</v>
      </c>
      <c r="D17" s="30">
        <f t="shared" si="1"/>
        <v>140</v>
      </c>
      <c r="E17" s="30">
        <f t="shared" si="2"/>
        <v>91</v>
      </c>
      <c r="F17" s="28">
        <f t="shared" si="3"/>
        <v>231</v>
      </c>
      <c r="G17" s="4"/>
      <c r="H17" s="31"/>
      <c r="I17" s="12" t="s">
        <v>109</v>
      </c>
      <c r="J17" s="32">
        <f>SUM(J14:J16)</f>
        <v>7</v>
      </c>
      <c r="K17" s="132"/>
      <c r="L17" s="132"/>
      <c r="M17" s="132"/>
      <c r="N17" s="133"/>
      <c r="O17" s="133"/>
      <c r="P17" s="133"/>
      <c r="Q17" s="133"/>
    </row>
    <row r="18" spans="1:17" s="134" customFormat="1" ht="45" customHeight="1">
      <c r="A18" s="127"/>
      <c r="B18" s="10" t="s">
        <v>101</v>
      </c>
      <c r="C18" s="30">
        <f>SUM(C15:C17)</f>
        <v>40</v>
      </c>
      <c r="D18" s="30">
        <f t="shared" ref="D18:E18" si="4">SUM(D15:D17)</f>
        <v>370</v>
      </c>
      <c r="E18" s="30">
        <f t="shared" si="4"/>
        <v>267</v>
      </c>
      <c r="F18" s="28">
        <f>SUM(F15:F17)</f>
        <v>637</v>
      </c>
      <c r="G18" s="4"/>
      <c r="H18" s="4"/>
      <c r="I18" s="5"/>
      <c r="J18" s="5"/>
      <c r="K18" s="132"/>
      <c r="L18" s="132"/>
      <c r="M18" s="132"/>
      <c r="N18" s="133"/>
      <c r="O18" s="133"/>
      <c r="P18" s="133"/>
      <c r="Q18" s="133"/>
    </row>
    <row r="19" spans="1:17" s="134" customFormat="1" ht="45" customHeight="1">
      <c r="A19" s="151"/>
      <c r="C19" s="134" ph="1"/>
      <c r="E19" s="152"/>
      <c r="I19" s="153"/>
      <c r="J19" s="153"/>
      <c r="K19" s="154" ph="1"/>
      <c r="L19" s="154" ph="1"/>
      <c r="M19" s="154" ph="1"/>
      <c r="N19" s="152"/>
      <c r="O19" s="152"/>
      <c r="P19" s="152"/>
      <c r="Q19" s="152"/>
    </row>
    <row r="20" spans="1:17" ht="27.75">
      <c r="K20" s="155" ph="1"/>
      <c r="L20" s="155" ph="1"/>
      <c r="M20" s="155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rgb="FFC00000"/>
    <pageSetUpPr fitToPage="1"/>
  </sheetPr>
  <dimension ref="A2:Q20"/>
  <sheetViews>
    <sheetView zoomScale="50" zoomScaleNormal="50" workbookViewId="0">
      <selection activeCell="C18" sqref="C18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2620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83902</v>
      </c>
      <c r="C4" s="15" t="s" ph="1">
        <v>3554</v>
      </c>
      <c r="D4" s="10" t="s">
        <v>29</v>
      </c>
      <c r="E4" s="17" t="s">
        <v>2621</v>
      </c>
      <c r="F4" s="39" t="s">
        <v>2622</v>
      </c>
      <c r="G4" s="23" t="s">
        <v>2623</v>
      </c>
      <c r="H4" s="23" t="s">
        <v>2624</v>
      </c>
      <c r="I4" s="219" t="s">
        <v>2625</v>
      </c>
      <c r="J4" s="219" t="s">
        <v>2626</v>
      </c>
      <c r="K4" s="17" t="s" ph="1">
        <v>2627</v>
      </c>
      <c r="L4" s="17" t="s" ph="1">
        <v>2628</v>
      </c>
      <c r="M4" s="17" t="s" ph="1">
        <v>2629</v>
      </c>
      <c r="N4" s="21">
        <v>9</v>
      </c>
      <c r="O4" s="21">
        <v>165</v>
      </c>
      <c r="P4" s="21">
        <v>42</v>
      </c>
      <c r="Q4" s="22">
        <f>O4+P4</f>
        <v>207</v>
      </c>
    </row>
    <row r="5" spans="1:17" s="8" customFormat="1" ht="45" customHeight="1">
      <c r="A5" s="1">
        <v>2</v>
      </c>
      <c r="B5" s="14">
        <v>83903</v>
      </c>
      <c r="C5" s="23" t="s" ph="1">
        <v>3555</v>
      </c>
      <c r="D5" s="10" t="s">
        <v>29</v>
      </c>
      <c r="E5" s="17" t="s">
        <v>2630</v>
      </c>
      <c r="F5" s="23" t="s">
        <v>2631</v>
      </c>
      <c r="G5" s="23" t="s">
        <v>2632</v>
      </c>
      <c r="H5" s="23" t="s">
        <v>2633</v>
      </c>
      <c r="I5" s="219" t="s">
        <v>2634</v>
      </c>
      <c r="J5" s="218" t="s">
        <v>2635</v>
      </c>
      <c r="K5" s="17" t="s" ph="1">
        <v>2636</v>
      </c>
      <c r="L5" s="17" t="s" ph="1">
        <v>2637</v>
      </c>
      <c r="M5" s="17" t="s" ph="1">
        <v>2638</v>
      </c>
      <c r="N5" s="21">
        <v>3</v>
      </c>
      <c r="O5" s="21">
        <v>80</v>
      </c>
      <c r="P5" s="21">
        <v>23</v>
      </c>
      <c r="Q5" s="22">
        <f>O5+P5</f>
        <v>103</v>
      </c>
    </row>
    <row r="6" spans="1:17" s="8" customFormat="1" ht="45" customHeight="1">
      <c r="A6" s="1">
        <v>3</v>
      </c>
      <c r="B6" s="24">
        <v>83904</v>
      </c>
      <c r="C6" s="23" t="s" ph="1">
        <v>3556</v>
      </c>
      <c r="D6" s="10" t="s">
        <v>29</v>
      </c>
      <c r="E6" s="17" t="s">
        <v>2639</v>
      </c>
      <c r="F6" s="23" t="s">
        <v>2640</v>
      </c>
      <c r="G6" s="23" t="s">
        <v>2641</v>
      </c>
      <c r="H6" s="23" t="s">
        <v>2642</v>
      </c>
      <c r="I6" s="219" t="s">
        <v>2643</v>
      </c>
      <c r="J6" s="218" t="s">
        <v>2644</v>
      </c>
      <c r="K6" s="17" t="s" ph="1">
        <v>2645</v>
      </c>
      <c r="L6" s="17" t="s" ph="1">
        <v>2646</v>
      </c>
      <c r="M6" s="17" t="s" ph="1">
        <v>2647</v>
      </c>
      <c r="N6" s="21">
        <v>12</v>
      </c>
      <c r="O6" s="21">
        <v>173</v>
      </c>
      <c r="P6" s="21">
        <v>107</v>
      </c>
      <c r="Q6" s="22">
        <f t="shared" ref="Q6:Q11" si="0">O6+P6</f>
        <v>280</v>
      </c>
    </row>
    <row r="7" spans="1:17" s="8" customFormat="1" ht="45" customHeight="1">
      <c r="A7" s="1">
        <v>4</v>
      </c>
      <c r="B7" s="24">
        <v>83905</v>
      </c>
      <c r="C7" s="23" t="s" ph="1">
        <v>3557</v>
      </c>
      <c r="D7" s="10" t="s">
        <v>29</v>
      </c>
      <c r="E7" s="17" t="s">
        <v>2648</v>
      </c>
      <c r="F7" s="23" t="s">
        <v>2649</v>
      </c>
      <c r="G7" s="23" t="s">
        <v>2650</v>
      </c>
      <c r="H7" s="23" t="s">
        <v>2651</v>
      </c>
      <c r="I7" s="219" t="s">
        <v>2652</v>
      </c>
      <c r="J7" s="218" t="s">
        <v>2653</v>
      </c>
      <c r="K7" s="17" t="s" ph="1">
        <v>2654</v>
      </c>
      <c r="L7" s="17" t="s" ph="1">
        <v>2655</v>
      </c>
      <c r="M7" s="17" t="s" ph="1">
        <v>2656</v>
      </c>
      <c r="N7" s="21">
        <v>8</v>
      </c>
      <c r="O7" s="21">
        <v>10</v>
      </c>
      <c r="P7" s="21">
        <v>10</v>
      </c>
      <c r="Q7" s="22">
        <f t="shared" si="0"/>
        <v>20</v>
      </c>
    </row>
    <row r="8" spans="1:17" s="8" customFormat="1" ht="45" customHeight="1">
      <c r="A8" s="1">
        <v>5</v>
      </c>
      <c r="B8" s="14">
        <v>83906</v>
      </c>
      <c r="C8" s="23" t="s" ph="1">
        <v>3558</v>
      </c>
      <c r="D8" s="10" t="s">
        <v>29</v>
      </c>
      <c r="E8" s="17" t="s">
        <v>2657</v>
      </c>
      <c r="F8" s="23" t="s">
        <v>2658</v>
      </c>
      <c r="G8" s="23" t="s">
        <v>2659</v>
      </c>
      <c r="H8" s="23" t="s">
        <v>2660</v>
      </c>
      <c r="I8" s="219" t="s">
        <v>2661</v>
      </c>
      <c r="J8" s="218" t="s">
        <v>2662</v>
      </c>
      <c r="K8" s="17" t="s" ph="1">
        <v>2663</v>
      </c>
      <c r="L8" s="17" t="s" ph="1">
        <v>2664</v>
      </c>
      <c r="M8" s="17" t="s" ph="1">
        <v>2665</v>
      </c>
      <c r="N8" s="21">
        <v>9</v>
      </c>
      <c r="O8" s="21">
        <v>129</v>
      </c>
      <c r="P8" s="21">
        <v>104</v>
      </c>
      <c r="Q8" s="22">
        <f t="shared" si="0"/>
        <v>233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41</v>
      </c>
      <c r="O12" s="27">
        <f>SUM(O4:O11)</f>
        <v>557</v>
      </c>
      <c r="P12" s="27">
        <f>SUM(P4:P11)</f>
        <v>286</v>
      </c>
      <c r="Q12" s="27">
        <f>SUM(Q4:Q11)</f>
        <v>843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5</v>
      </c>
      <c r="I14" s="12" t="s">
        <v>103</v>
      </c>
      <c r="J14" s="29">
        <f>COUNTIF($D$4:$D$14,"全")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SUMIF($D$4:$D$10,B15,$N$4:$N$10)</f>
        <v>41</v>
      </c>
      <c r="D15" s="30">
        <f>SUMIF($D$4:$D$10,B15,$O$4:$O$10)</f>
        <v>557</v>
      </c>
      <c r="E15" s="30">
        <f>SUMIF($D$4:$D$10,B15,$P$4:$P$10)</f>
        <v>286</v>
      </c>
      <c r="F15" s="28">
        <f>D15+E15</f>
        <v>843</v>
      </c>
      <c r="G15" s="10" t="s">
        <v>104</v>
      </c>
      <c r="H15" s="28">
        <f>Q12</f>
        <v>843</v>
      </c>
      <c r="I15" s="12" t="s">
        <v>105</v>
      </c>
      <c r="J15" s="29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SUMIF($D$4:$D$10,B16,$N$4:$N$10)</f>
        <v>0</v>
      </c>
      <c r="D16" s="30">
        <f t="shared" ref="D16:D17" si="2">SUMIF($D$4:$D$10,B16,$O$4:$O$10)</f>
        <v>0</v>
      </c>
      <c r="E16" s="30">
        <f t="shared" ref="E16:E17" si="3">SUMIF($D$4:$D$10,B16,$P$4:$P$10)</f>
        <v>0</v>
      </c>
      <c r="F16" s="28">
        <f t="shared" ref="F16:F17" si="4">D16+E16</f>
        <v>0</v>
      </c>
      <c r="G16" s="10" t="s">
        <v>13</v>
      </c>
      <c r="H16" s="28">
        <f>N12</f>
        <v>41</v>
      </c>
      <c r="I16" s="12" t="s">
        <v>107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41</v>
      </c>
      <c r="D18" s="30">
        <f t="shared" ref="D18:E18" si="5">SUM(D15:D17)</f>
        <v>557</v>
      </c>
      <c r="E18" s="30">
        <f t="shared" si="5"/>
        <v>286</v>
      </c>
      <c r="F18" s="28">
        <f>SUM(F15:F17)</f>
        <v>843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  <pageSetUpPr fitToPage="1"/>
  </sheetPr>
  <dimension ref="A1:R20"/>
  <sheetViews>
    <sheetView zoomScale="50" zoomScaleNormal="50" workbookViewId="0">
      <selection activeCell="C6" sqref="C6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8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s="8" customFormat="1" ht="45" customHeight="1">
      <c r="A2" s="1"/>
      <c r="B2" s="268" t="s">
        <v>311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</row>
    <row r="3" spans="1:18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</row>
    <row r="4" spans="1:18" s="8" customFormat="1" ht="45" customHeight="1">
      <c r="A4" s="1">
        <v>1</v>
      </c>
      <c r="B4" s="51">
        <v>20401</v>
      </c>
      <c r="C4" s="52" t="s" ph="1">
        <v>312</v>
      </c>
      <c r="D4" s="53" t="s">
        <v>176</v>
      </c>
      <c r="E4" s="53" t="s">
        <v>313</v>
      </c>
      <c r="F4" s="54" t="s">
        <v>314</v>
      </c>
      <c r="G4" s="52" t="s">
        <v>315</v>
      </c>
      <c r="H4" s="52" t="s">
        <v>316</v>
      </c>
      <c r="I4" s="55" t="s">
        <v>317</v>
      </c>
      <c r="J4" s="56" t="s">
        <v>318</v>
      </c>
      <c r="K4" s="17" t="s" ph="1">
        <v>319</v>
      </c>
      <c r="L4" s="17" t="s" ph="1">
        <v>320</v>
      </c>
      <c r="M4" s="17" t="s" ph="1">
        <v>321</v>
      </c>
      <c r="N4" s="21">
        <v>12</v>
      </c>
      <c r="O4" s="21">
        <v>161</v>
      </c>
      <c r="P4" s="21">
        <v>137</v>
      </c>
      <c r="Q4" s="221">
        <f>O4+P4</f>
        <v>298</v>
      </c>
      <c r="R4" s="225"/>
    </row>
    <row r="5" spans="1:18" s="8" customFormat="1" ht="45" customHeight="1">
      <c r="A5" s="1">
        <v>2</v>
      </c>
      <c r="B5" s="51">
        <v>20404</v>
      </c>
      <c r="C5" s="57" t="s" ph="1">
        <v>322</v>
      </c>
      <c r="D5" s="53" t="s">
        <v>176</v>
      </c>
      <c r="E5" s="53" t="s">
        <v>323</v>
      </c>
      <c r="F5" s="52" t="s">
        <v>324</v>
      </c>
      <c r="G5" s="52" t="s">
        <v>325</v>
      </c>
      <c r="H5" s="52" t="s">
        <v>326</v>
      </c>
      <c r="I5" s="55" t="s">
        <v>327</v>
      </c>
      <c r="J5" s="58" t="s">
        <v>328</v>
      </c>
      <c r="K5" s="17" t="s" ph="1">
        <v>329</v>
      </c>
      <c r="L5" s="17" t="s" ph="1">
        <v>330</v>
      </c>
      <c r="M5" s="17" t="s" ph="1">
        <v>331</v>
      </c>
      <c r="N5" s="21">
        <v>12</v>
      </c>
      <c r="O5" s="21">
        <v>203</v>
      </c>
      <c r="P5" s="21">
        <v>176</v>
      </c>
      <c r="Q5" s="221">
        <f>O5+P5</f>
        <v>379</v>
      </c>
      <c r="R5" s="225"/>
    </row>
    <row r="6" spans="1:18" s="8" customFormat="1" ht="45" customHeight="1">
      <c r="A6" s="1">
        <v>3</v>
      </c>
      <c r="B6" s="51">
        <v>20405</v>
      </c>
      <c r="C6" s="52" t="s" ph="1">
        <v>3682</v>
      </c>
      <c r="D6" s="53" t="s">
        <v>176</v>
      </c>
      <c r="E6" s="53" t="s">
        <v>332</v>
      </c>
      <c r="F6" s="52" t="s">
        <v>333</v>
      </c>
      <c r="G6" s="52" t="s">
        <v>334</v>
      </c>
      <c r="H6" s="52" t="s">
        <v>335</v>
      </c>
      <c r="I6" s="55" t="s">
        <v>336</v>
      </c>
      <c r="J6" s="58" t="s">
        <v>337</v>
      </c>
      <c r="K6" s="17" t="s" ph="1">
        <v>338</v>
      </c>
      <c r="L6" s="17" t="s" ph="1">
        <v>339</v>
      </c>
      <c r="M6" s="17" t="s" ph="1">
        <v>340</v>
      </c>
      <c r="N6" s="21">
        <v>6</v>
      </c>
      <c r="O6" s="21">
        <v>107</v>
      </c>
      <c r="P6" s="21">
        <v>48</v>
      </c>
      <c r="Q6" s="221">
        <f t="shared" ref="Q6:Q11" si="0">O6+P6</f>
        <v>155</v>
      </c>
      <c r="R6" s="225"/>
    </row>
    <row r="7" spans="1:18" s="8" customFormat="1" ht="45" customHeight="1">
      <c r="A7" s="1">
        <v>4</v>
      </c>
      <c r="B7" s="51">
        <v>20407</v>
      </c>
      <c r="C7" s="52" t="s" ph="1">
        <v>341</v>
      </c>
      <c r="D7" s="53" t="s">
        <v>176</v>
      </c>
      <c r="E7" s="53" t="s">
        <v>342</v>
      </c>
      <c r="F7" s="52" t="s">
        <v>343</v>
      </c>
      <c r="G7" s="52" t="s">
        <v>344</v>
      </c>
      <c r="H7" s="52" t="s">
        <v>345</v>
      </c>
      <c r="I7" s="55" t="s">
        <v>346</v>
      </c>
      <c r="J7" s="58" t="s">
        <v>347</v>
      </c>
      <c r="K7" s="17" t="s" ph="1">
        <v>348</v>
      </c>
      <c r="L7" s="17" t="s" ph="1">
        <v>349</v>
      </c>
      <c r="M7" s="17" t="s" ph="1">
        <v>350</v>
      </c>
      <c r="N7" s="21">
        <v>12</v>
      </c>
      <c r="O7" s="21">
        <v>127</v>
      </c>
      <c r="P7" s="21">
        <v>72</v>
      </c>
      <c r="Q7" s="221">
        <f t="shared" si="0"/>
        <v>199</v>
      </c>
      <c r="R7" s="225"/>
    </row>
    <row r="8" spans="1:18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40"/>
      <c r="J8" s="41"/>
      <c r="K8" s="17" ph="1"/>
      <c r="L8" s="17" ph="1"/>
      <c r="M8" s="17" ph="1"/>
      <c r="N8" s="21"/>
      <c r="O8" s="21"/>
      <c r="P8" s="21"/>
      <c r="Q8" s="221">
        <f t="shared" si="0"/>
        <v>0</v>
      </c>
      <c r="R8" s="225"/>
    </row>
    <row r="9" spans="1:18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1">
        <f t="shared" si="0"/>
        <v>0</v>
      </c>
      <c r="R9" s="225"/>
    </row>
    <row r="10" spans="1:18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1">
        <f t="shared" si="0"/>
        <v>0</v>
      </c>
      <c r="R10" s="225"/>
    </row>
    <row r="11" spans="1:18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</row>
    <row r="12" spans="1:18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42</v>
      </c>
      <c r="O12" s="27">
        <f>SUM(O4:O11)</f>
        <v>598</v>
      </c>
      <c r="P12" s="27">
        <f>SUM(P4:P11)</f>
        <v>433</v>
      </c>
      <c r="Q12" s="27">
        <f>SUM(Q4:Q11)</f>
        <v>1031</v>
      </c>
      <c r="R12" s="225"/>
    </row>
    <row r="13" spans="1:18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</row>
    <row r="14" spans="1:18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4</v>
      </c>
      <c r="I14" s="12" t="s">
        <v>3668</v>
      </c>
      <c r="J14" s="29">
        <f>COUNTIF(D4:D11,"全")</f>
        <v>4</v>
      </c>
      <c r="K14" s="6"/>
      <c r="L14" s="6"/>
      <c r="M14" s="6"/>
      <c r="N14" s="7"/>
      <c r="O14" s="7"/>
      <c r="P14" s="7"/>
      <c r="Q14" s="7"/>
      <c r="R14" s="225"/>
    </row>
    <row r="15" spans="1:18" s="8" customFormat="1" ht="45" customHeight="1">
      <c r="A15" s="1"/>
      <c r="B15" s="10" t="s">
        <v>176</v>
      </c>
      <c r="C15" s="30">
        <f t="shared" ref="C15:E16" ca="1" si="1">SUMIF($D$4:$D$11,$B15,N$4:N$10)</f>
        <v>42</v>
      </c>
      <c r="D15" s="30">
        <f t="shared" ca="1" si="1"/>
        <v>598</v>
      </c>
      <c r="E15" s="30">
        <f t="shared" ca="1" si="1"/>
        <v>433</v>
      </c>
      <c r="F15" s="28">
        <f ca="1">D15+E15</f>
        <v>1031</v>
      </c>
      <c r="G15" s="10" t="s">
        <v>3669</v>
      </c>
      <c r="H15" s="28">
        <f>Q12</f>
        <v>1031</v>
      </c>
      <c r="I15" s="12" t="s">
        <v>3670</v>
      </c>
      <c r="J15" s="29">
        <f>COUNTIF(D5:D12,"定")</f>
        <v>0</v>
      </c>
      <c r="K15" s="6"/>
      <c r="L15" s="6"/>
      <c r="M15" s="6"/>
      <c r="N15" s="7"/>
      <c r="O15" s="7"/>
      <c r="P15" s="7"/>
      <c r="Q15" s="7"/>
      <c r="R15" s="225"/>
    </row>
    <row r="16" spans="1:18" s="8" customFormat="1" ht="45" customHeight="1">
      <c r="A16" s="1"/>
      <c r="B16" s="10" t="s">
        <v>221</v>
      </c>
      <c r="C16" s="30">
        <f t="shared" ca="1" si="1"/>
        <v>0</v>
      </c>
      <c r="D16" s="30">
        <f t="shared" ca="1" si="1"/>
        <v>0</v>
      </c>
      <c r="E16" s="30">
        <f t="shared" ca="1" si="1"/>
        <v>0</v>
      </c>
      <c r="F16" s="28">
        <f t="shared" ref="F16:F17" ca="1" si="2">D16+E16</f>
        <v>0</v>
      </c>
      <c r="G16" s="10" t="s">
        <v>3663</v>
      </c>
      <c r="H16" s="28">
        <f>N12</f>
        <v>42</v>
      </c>
      <c r="I16" s="12" t="s">
        <v>3671</v>
      </c>
      <c r="J16" s="29">
        <f>COUNTIF(D6:D13,"分")</f>
        <v>0</v>
      </c>
      <c r="K16" s="6"/>
      <c r="L16" s="6"/>
      <c r="M16" s="6"/>
      <c r="N16" s="7"/>
      <c r="O16" s="7"/>
      <c r="P16" s="7"/>
      <c r="Q16" s="7"/>
      <c r="R16" s="225"/>
    </row>
    <row r="17" spans="1:18" s="8" customFormat="1" ht="45" customHeight="1">
      <c r="A17" s="1"/>
      <c r="B17" s="10" t="s">
        <v>2964</v>
      </c>
      <c r="C17" s="30">
        <f ca="1">SUMIF($D$4:$D$11,$B17,N$4:N$10)</f>
        <v>0</v>
      </c>
      <c r="D17" s="30">
        <f>SUMIF($D$4:$D$11,$B17,O$4:O$11)</f>
        <v>0</v>
      </c>
      <c r="E17" s="30">
        <f>SUMIF($D$4:$D$11,$B17,P$4:P$11)</f>
        <v>0</v>
      </c>
      <c r="F17" s="28">
        <f t="shared" si="2"/>
        <v>0</v>
      </c>
      <c r="G17" s="4"/>
      <c r="H17" s="31"/>
      <c r="I17" s="12" t="s">
        <v>3672</v>
      </c>
      <c r="J17" s="32">
        <f>SUM(J14:J16)</f>
        <v>4</v>
      </c>
      <c r="K17" s="6"/>
      <c r="L17" s="6"/>
      <c r="M17" s="6"/>
      <c r="N17" s="7"/>
      <c r="O17" s="7"/>
      <c r="P17" s="7"/>
      <c r="Q17" s="7"/>
      <c r="R17" s="225"/>
    </row>
    <row r="18" spans="1:18" s="8" customFormat="1" ht="45" customHeight="1">
      <c r="A18" s="1"/>
      <c r="B18" s="10" t="s">
        <v>3666</v>
      </c>
      <c r="C18" s="30">
        <f ca="1">SUM(C15:C17)</f>
        <v>42</v>
      </c>
      <c r="D18" s="30">
        <f t="shared" ref="D18:E18" ca="1" si="3">SUM(D15:D17)</f>
        <v>598</v>
      </c>
      <c r="E18" s="30">
        <f t="shared" ca="1" si="3"/>
        <v>433</v>
      </c>
      <c r="F18" s="28">
        <f ca="1">SUM(F15:F17)</f>
        <v>1031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</row>
    <row r="19" spans="1:18" s="8" customFormat="1" ht="45" customHeight="1">
      <c r="A19" s="226"/>
      <c r="B19" s="225"/>
      <c r="C19" s="225" ph="1"/>
      <c r="D19" s="225"/>
      <c r="E19" s="227"/>
      <c r="F19" s="225"/>
      <c r="G19" s="225"/>
      <c r="H19" s="225"/>
      <c r="I19" s="5"/>
      <c r="J19" s="5"/>
      <c r="K19" s="228" ph="1"/>
      <c r="L19" s="228" ph="1"/>
      <c r="M19" s="228" ph="1"/>
      <c r="N19" s="229"/>
      <c r="O19" s="229"/>
      <c r="P19" s="229"/>
      <c r="Q19" s="229"/>
      <c r="R19" s="225"/>
    </row>
    <row r="20" spans="1:18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C00000"/>
    <pageSetUpPr fitToPage="1"/>
  </sheetPr>
  <dimension ref="A2:Q25"/>
  <sheetViews>
    <sheetView topLeftCell="A7" zoomScale="50" zoomScaleNormal="50" workbookViewId="0">
      <selection activeCell="F23" sqref="F23"/>
    </sheetView>
  </sheetViews>
  <sheetFormatPr defaultColWidth="8.75" defaultRowHeight="18.75"/>
  <cols>
    <col min="1" max="1" width="8.375" style="203" customWidth="1"/>
    <col min="2" max="2" width="7.625" style="203" customWidth="1"/>
    <col min="3" max="3" width="40.25" style="203" customWidth="1"/>
    <col min="4" max="4" width="8.625" style="203" customWidth="1"/>
    <col min="5" max="5" width="14.5" style="203" customWidth="1"/>
    <col min="6" max="6" width="40.25" style="203" customWidth="1"/>
    <col min="7" max="8" width="16.625" style="203" customWidth="1"/>
    <col min="9" max="9" width="30.625" style="203" customWidth="1"/>
    <col min="10" max="10" width="36.875" style="203" customWidth="1"/>
    <col min="11" max="13" width="15.625" style="203" customWidth="1"/>
    <col min="14" max="17" width="7.625" style="203" customWidth="1"/>
    <col min="18" max="16384" width="8.75" style="203"/>
  </cols>
  <sheetData>
    <row r="2" spans="1:17" s="183" customFormat="1" ht="45" customHeight="1">
      <c r="A2" s="176"/>
      <c r="B2" s="272" t="s">
        <v>3406</v>
      </c>
      <c r="C2" s="272"/>
      <c r="D2" s="177"/>
      <c r="E2" s="178"/>
      <c r="F2" s="179"/>
      <c r="G2" s="179"/>
      <c r="H2" s="179"/>
      <c r="I2" s="180"/>
      <c r="J2" s="180"/>
      <c r="K2" s="181"/>
      <c r="L2" s="181"/>
      <c r="M2" s="181"/>
      <c r="N2" s="182"/>
      <c r="O2" s="182"/>
      <c r="P2" s="182"/>
      <c r="Q2" s="182"/>
    </row>
    <row r="3" spans="1:17" s="183" customFormat="1" ht="37.15" customHeight="1">
      <c r="A3" s="184"/>
      <c r="B3" s="185" t="s">
        <v>1</v>
      </c>
      <c r="C3" s="185" t="s" ph="1">
        <v>2</v>
      </c>
      <c r="D3" s="186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7" t="s">
        <v>8</v>
      </c>
      <c r="J3" s="187" t="s">
        <v>9</v>
      </c>
      <c r="K3" s="185" t="s">
        <v>10</v>
      </c>
      <c r="L3" s="185" t="s">
        <v>11</v>
      </c>
      <c r="M3" s="185" t="s">
        <v>12</v>
      </c>
      <c r="N3" s="188" t="s">
        <v>13</v>
      </c>
      <c r="O3" s="188" t="s">
        <v>14</v>
      </c>
      <c r="P3" s="188" t="s">
        <v>15</v>
      </c>
      <c r="Q3" s="188" t="s">
        <v>16</v>
      </c>
    </row>
    <row r="4" spans="1:17" s="183" customFormat="1" ht="45" customHeight="1">
      <c r="A4" s="176">
        <v>1</v>
      </c>
      <c r="B4" s="189">
        <v>84001</v>
      </c>
      <c r="C4" s="190" t="s" ph="1">
        <v>3277</v>
      </c>
      <c r="D4" s="191" t="s">
        <v>176</v>
      </c>
      <c r="E4" s="192" t="s">
        <v>3278</v>
      </c>
      <c r="F4" s="190" t="s">
        <v>3279</v>
      </c>
      <c r="G4" s="193" t="s">
        <v>3280</v>
      </c>
      <c r="H4" s="193" t="s">
        <v>3281</v>
      </c>
      <c r="I4" s="205" t="s">
        <v>3282</v>
      </c>
      <c r="J4" s="205" t="s">
        <v>3283</v>
      </c>
      <c r="K4" s="192" t="s" ph="1">
        <v>3284</v>
      </c>
      <c r="L4" s="192" t="s" ph="1">
        <v>3285</v>
      </c>
      <c r="M4" s="192" t="s" ph="1">
        <v>3286</v>
      </c>
      <c r="N4" s="20">
        <v>9</v>
      </c>
      <c r="O4" s="194">
        <v>123</v>
      </c>
      <c r="P4" s="194">
        <v>136</v>
      </c>
      <c r="Q4" s="195">
        <f>O4+P4</f>
        <v>259</v>
      </c>
    </row>
    <row r="5" spans="1:17" s="183" customFormat="1" ht="45" customHeight="1">
      <c r="A5" s="176">
        <v>2</v>
      </c>
      <c r="B5" s="189">
        <v>84002</v>
      </c>
      <c r="C5" s="193" t="s" ph="1">
        <v>3287</v>
      </c>
      <c r="D5" s="191" t="s">
        <v>176</v>
      </c>
      <c r="E5" s="192" t="s">
        <v>3288</v>
      </c>
      <c r="F5" s="193" t="s">
        <v>3289</v>
      </c>
      <c r="G5" s="193" t="s">
        <v>3290</v>
      </c>
      <c r="H5" s="193" t="s">
        <v>3291</v>
      </c>
      <c r="I5" s="205" t="s">
        <v>3292</v>
      </c>
      <c r="J5" s="205" t="s">
        <v>3293</v>
      </c>
      <c r="K5" s="192" t="s" ph="1">
        <v>3294</v>
      </c>
      <c r="L5" s="192" t="s" ph="1">
        <v>3295</v>
      </c>
      <c r="M5" s="192" t="s" ph="1">
        <v>3296</v>
      </c>
      <c r="N5" s="20">
        <v>3</v>
      </c>
      <c r="O5" s="194">
        <v>32</v>
      </c>
      <c r="P5" s="194">
        <v>46</v>
      </c>
      <c r="Q5" s="195">
        <f>O5+P5</f>
        <v>78</v>
      </c>
    </row>
    <row r="6" spans="1:17" s="183" customFormat="1" ht="45" customHeight="1">
      <c r="A6" s="176">
        <v>3</v>
      </c>
      <c r="B6" s="189">
        <v>84003</v>
      </c>
      <c r="C6" s="193" t="s" ph="1">
        <v>3297</v>
      </c>
      <c r="D6" s="191" t="s">
        <v>176</v>
      </c>
      <c r="E6" s="192" t="s">
        <v>3298</v>
      </c>
      <c r="F6" s="193" t="s">
        <v>3299</v>
      </c>
      <c r="G6" s="193" t="s">
        <v>3300</v>
      </c>
      <c r="H6" s="193" t="s">
        <v>3301</v>
      </c>
      <c r="I6" s="205" t="s">
        <v>3302</v>
      </c>
      <c r="J6" s="205" t="s">
        <v>3303</v>
      </c>
      <c r="K6" s="192" t="s" ph="1">
        <v>3304</v>
      </c>
      <c r="L6" s="192" t="s" ph="1">
        <v>3305</v>
      </c>
      <c r="M6" s="192" t="s" ph="1">
        <v>3306</v>
      </c>
      <c r="N6" s="20">
        <v>3</v>
      </c>
      <c r="O6" s="194">
        <v>34</v>
      </c>
      <c r="P6" s="194">
        <v>37</v>
      </c>
      <c r="Q6" s="195">
        <f t="shared" ref="Q6:Q16" si="0">O6+P6</f>
        <v>71</v>
      </c>
    </row>
    <row r="7" spans="1:17" s="183" customFormat="1" ht="45" customHeight="1">
      <c r="A7" s="176">
        <v>4</v>
      </c>
      <c r="B7" s="189">
        <v>84004</v>
      </c>
      <c r="C7" s="193" t="s" ph="1">
        <v>3307</v>
      </c>
      <c r="D7" s="191" t="s">
        <v>2227</v>
      </c>
      <c r="E7" s="192" t="s">
        <v>3308</v>
      </c>
      <c r="F7" s="193" t="s">
        <v>3309</v>
      </c>
      <c r="G7" s="193" t="s">
        <v>3310</v>
      </c>
      <c r="H7" s="193" t="s">
        <v>3311</v>
      </c>
      <c r="I7" s="205" t="s">
        <v>3312</v>
      </c>
      <c r="J7" s="205" t="s">
        <v>3313</v>
      </c>
      <c r="K7" s="192" t="s" ph="1">
        <v>3314</v>
      </c>
      <c r="L7" s="192" t="s" ph="1">
        <v>3315</v>
      </c>
      <c r="M7" s="192" t="s" ph="1">
        <v>3316</v>
      </c>
      <c r="N7" s="20">
        <v>9</v>
      </c>
      <c r="O7" s="194">
        <v>30</v>
      </c>
      <c r="P7" s="194">
        <v>61</v>
      </c>
      <c r="Q7" s="195">
        <f t="shared" si="0"/>
        <v>91</v>
      </c>
    </row>
    <row r="8" spans="1:17" s="183" customFormat="1" ht="45" customHeight="1">
      <c r="A8" s="176">
        <v>5</v>
      </c>
      <c r="B8" s="189">
        <v>84005</v>
      </c>
      <c r="C8" s="193" t="s" ph="1">
        <v>3317</v>
      </c>
      <c r="D8" s="191" t="s">
        <v>176</v>
      </c>
      <c r="E8" s="192" t="s">
        <v>3318</v>
      </c>
      <c r="F8" s="193" t="s">
        <v>3319</v>
      </c>
      <c r="G8" s="193" t="s">
        <v>3320</v>
      </c>
      <c r="H8" s="193" t="s">
        <v>3321</v>
      </c>
      <c r="I8" s="205" t="s">
        <v>3322</v>
      </c>
      <c r="J8" s="205" t="s">
        <v>3323</v>
      </c>
      <c r="K8" s="192" t="s" ph="1">
        <v>3324</v>
      </c>
      <c r="L8" s="192" t="s" ph="1">
        <v>3325</v>
      </c>
      <c r="M8" s="192" t="s" ph="1">
        <v>3326</v>
      </c>
      <c r="N8" s="20">
        <v>3</v>
      </c>
      <c r="O8" s="194">
        <v>45</v>
      </c>
      <c r="P8" s="194">
        <v>17</v>
      </c>
      <c r="Q8" s="195">
        <f t="shared" si="0"/>
        <v>62</v>
      </c>
    </row>
    <row r="9" spans="1:17" s="183" customFormat="1" ht="45" customHeight="1">
      <c r="A9" s="176">
        <v>6</v>
      </c>
      <c r="B9" s="189">
        <v>84006</v>
      </c>
      <c r="C9" s="193" t="s" ph="1">
        <v>3327</v>
      </c>
      <c r="D9" s="191" t="s">
        <v>176</v>
      </c>
      <c r="E9" s="192" t="s">
        <v>3328</v>
      </c>
      <c r="F9" s="193" t="s">
        <v>3329</v>
      </c>
      <c r="G9" s="193" t="s">
        <v>3330</v>
      </c>
      <c r="H9" s="193" t="s">
        <v>3331</v>
      </c>
      <c r="I9" s="205" t="s">
        <v>3332</v>
      </c>
      <c r="J9" s="205" t="s">
        <v>3333</v>
      </c>
      <c r="K9" s="192" t="s" ph="1">
        <v>3334</v>
      </c>
      <c r="L9" s="192" t="s" ph="1">
        <v>3335</v>
      </c>
      <c r="M9" s="192" t="s" ph="1">
        <v>3336</v>
      </c>
      <c r="N9" s="20">
        <v>18</v>
      </c>
      <c r="O9" s="194">
        <v>269</v>
      </c>
      <c r="P9" s="194">
        <v>239</v>
      </c>
      <c r="Q9" s="195">
        <f t="shared" si="0"/>
        <v>508</v>
      </c>
    </row>
    <row r="10" spans="1:17" s="183" customFormat="1" ht="45" customHeight="1">
      <c r="A10" s="176">
        <v>7</v>
      </c>
      <c r="B10" s="189">
        <v>84008</v>
      </c>
      <c r="C10" s="193" t="s" ph="1">
        <v>3337</v>
      </c>
      <c r="D10" s="191" t="s">
        <v>176</v>
      </c>
      <c r="E10" s="192" t="s">
        <v>3338</v>
      </c>
      <c r="F10" s="193" t="s">
        <v>3339</v>
      </c>
      <c r="G10" s="193" t="s">
        <v>3340</v>
      </c>
      <c r="H10" s="193" t="s">
        <v>3341</v>
      </c>
      <c r="I10" s="205" t="s">
        <v>3342</v>
      </c>
      <c r="J10" s="205" t="s">
        <v>3343</v>
      </c>
      <c r="K10" s="192" t="s" ph="1">
        <v>3344</v>
      </c>
      <c r="L10" s="192" t="s" ph="1">
        <v>3345</v>
      </c>
      <c r="M10" s="192" t="s" ph="1">
        <v>3346</v>
      </c>
      <c r="N10" s="20">
        <v>6</v>
      </c>
      <c r="O10" s="194">
        <v>94</v>
      </c>
      <c r="P10" s="194">
        <v>95</v>
      </c>
      <c r="Q10" s="195">
        <f t="shared" si="0"/>
        <v>189</v>
      </c>
    </row>
    <row r="11" spans="1:17" s="183" customFormat="1" ht="45" customHeight="1">
      <c r="A11" s="176">
        <v>8</v>
      </c>
      <c r="B11" s="189">
        <v>84009</v>
      </c>
      <c r="C11" s="193" t="s" ph="1">
        <v>3347</v>
      </c>
      <c r="D11" s="191" t="s">
        <v>29</v>
      </c>
      <c r="E11" s="192" t="s">
        <v>3348</v>
      </c>
      <c r="F11" s="193" t="s">
        <v>3349</v>
      </c>
      <c r="G11" s="193" t="s">
        <v>3350</v>
      </c>
      <c r="H11" s="193" t="s">
        <v>3351</v>
      </c>
      <c r="I11" s="205" t="s">
        <v>3352</v>
      </c>
      <c r="J11" s="205" t="s">
        <v>3353</v>
      </c>
      <c r="K11" s="192" t="s" ph="1">
        <v>3354</v>
      </c>
      <c r="L11" s="192" t="s" ph="1">
        <v>3355</v>
      </c>
      <c r="M11" s="192" t="s" ph="1">
        <v>3356</v>
      </c>
      <c r="N11" s="20">
        <v>6</v>
      </c>
      <c r="O11" s="194">
        <v>31</v>
      </c>
      <c r="P11" s="194">
        <v>32</v>
      </c>
      <c r="Q11" s="195">
        <f t="shared" si="0"/>
        <v>63</v>
      </c>
    </row>
    <row r="12" spans="1:17" s="183" customFormat="1" ht="45" customHeight="1">
      <c r="A12" s="176">
        <v>9</v>
      </c>
      <c r="B12" s="189">
        <v>84010</v>
      </c>
      <c r="C12" s="193" t="s" ph="1">
        <v>3357</v>
      </c>
      <c r="D12" s="191" t="s">
        <v>176</v>
      </c>
      <c r="E12" s="192" t="s">
        <v>3358</v>
      </c>
      <c r="F12" s="193" t="s">
        <v>3359</v>
      </c>
      <c r="G12" s="193" t="s">
        <v>3360</v>
      </c>
      <c r="H12" s="193" t="s">
        <v>3361</v>
      </c>
      <c r="I12" s="205" t="s">
        <v>3362</v>
      </c>
      <c r="J12" s="205" t="s">
        <v>3363</v>
      </c>
      <c r="K12" s="192" t="s" ph="1">
        <v>3364</v>
      </c>
      <c r="L12" s="192" t="s" ph="1">
        <v>3365</v>
      </c>
      <c r="M12" s="192" t="s" ph="1">
        <v>3366</v>
      </c>
      <c r="N12" s="20">
        <v>3</v>
      </c>
      <c r="O12" s="194">
        <v>48</v>
      </c>
      <c r="P12" s="194">
        <v>44</v>
      </c>
      <c r="Q12" s="195">
        <f t="shared" si="0"/>
        <v>92</v>
      </c>
    </row>
    <row r="13" spans="1:17" s="183" customFormat="1" ht="45" customHeight="1">
      <c r="A13" s="176">
        <v>10</v>
      </c>
      <c r="B13" s="189">
        <v>84011</v>
      </c>
      <c r="C13" s="193" t="s" ph="1">
        <v>3367</v>
      </c>
      <c r="D13" s="191" t="s">
        <v>176</v>
      </c>
      <c r="E13" s="192" t="s">
        <v>3368</v>
      </c>
      <c r="F13" s="193" t="s">
        <v>3369</v>
      </c>
      <c r="G13" s="193" t="s">
        <v>3370</v>
      </c>
      <c r="H13" s="193" t="s">
        <v>3371</v>
      </c>
      <c r="I13" s="205" t="s">
        <v>3372</v>
      </c>
      <c r="J13" s="205" t="s">
        <v>3373</v>
      </c>
      <c r="K13" s="192" t="s" ph="1">
        <v>3374</v>
      </c>
      <c r="L13" s="192" t="s" ph="1">
        <v>3375</v>
      </c>
      <c r="M13" s="192" t="s" ph="1">
        <v>3376</v>
      </c>
      <c r="N13" s="20">
        <v>3</v>
      </c>
      <c r="O13" s="194">
        <v>34</v>
      </c>
      <c r="P13" s="194">
        <v>12</v>
      </c>
      <c r="Q13" s="195">
        <f t="shared" si="0"/>
        <v>46</v>
      </c>
    </row>
    <row r="14" spans="1:17" s="183" customFormat="1" ht="45" customHeight="1">
      <c r="A14" s="176">
        <v>11</v>
      </c>
      <c r="B14" s="189">
        <v>84012</v>
      </c>
      <c r="C14" s="193" t="s" ph="1">
        <v>3377</v>
      </c>
      <c r="D14" s="191" t="s">
        <v>176</v>
      </c>
      <c r="E14" s="192" t="s">
        <v>3378</v>
      </c>
      <c r="F14" s="193" t="s">
        <v>3379</v>
      </c>
      <c r="G14" s="193" t="s">
        <v>3380</v>
      </c>
      <c r="H14" s="193" t="s">
        <v>3381</v>
      </c>
      <c r="I14" s="205" t="s">
        <v>3382</v>
      </c>
      <c r="J14" s="205" t="s">
        <v>3383</v>
      </c>
      <c r="K14" s="192" t="s" ph="1">
        <v>3384</v>
      </c>
      <c r="L14" s="192" t="s" ph="1">
        <v>3385</v>
      </c>
      <c r="M14" s="192" t="s" ph="1">
        <v>3386</v>
      </c>
      <c r="N14" s="20">
        <v>3</v>
      </c>
      <c r="O14" s="194">
        <v>44</v>
      </c>
      <c r="P14" s="194">
        <v>44</v>
      </c>
      <c r="Q14" s="195">
        <f t="shared" si="0"/>
        <v>88</v>
      </c>
    </row>
    <row r="15" spans="1:17" s="183" customFormat="1" ht="45" customHeight="1">
      <c r="A15" s="176">
        <v>12</v>
      </c>
      <c r="B15" s="189">
        <v>84013</v>
      </c>
      <c r="C15" s="193" t="s" ph="1">
        <v>3387</v>
      </c>
      <c r="D15" s="191" t="s">
        <v>176</v>
      </c>
      <c r="E15" s="192" t="s">
        <v>3388</v>
      </c>
      <c r="F15" s="193" t="s">
        <v>3389</v>
      </c>
      <c r="G15" s="193" t="s">
        <v>3390</v>
      </c>
      <c r="H15" s="193" t="s">
        <v>3391</v>
      </c>
      <c r="I15" s="205" t="s">
        <v>3392</v>
      </c>
      <c r="J15" s="205" t="s">
        <v>3393</v>
      </c>
      <c r="K15" s="192" t="s" ph="1">
        <v>3384</v>
      </c>
      <c r="L15" s="192" t="s" ph="1">
        <v>3394</v>
      </c>
      <c r="M15" s="192" t="s" ph="1">
        <v>3395</v>
      </c>
      <c r="N15" s="20">
        <v>4</v>
      </c>
      <c r="O15" s="194">
        <v>22</v>
      </c>
      <c r="P15" s="194">
        <v>17</v>
      </c>
      <c r="Q15" s="195">
        <f t="shared" si="0"/>
        <v>39</v>
      </c>
    </row>
    <row r="16" spans="1:17" s="183" customFormat="1" ht="45" customHeight="1">
      <c r="A16" s="176">
        <v>13</v>
      </c>
      <c r="B16" s="189">
        <v>84014</v>
      </c>
      <c r="C16" s="193" t="s" ph="1">
        <v>3396</v>
      </c>
      <c r="D16" s="191" t="s">
        <v>176</v>
      </c>
      <c r="E16" s="192" t="s">
        <v>3397</v>
      </c>
      <c r="F16" s="193" t="s">
        <v>3398</v>
      </c>
      <c r="G16" s="193" t="s">
        <v>3399</v>
      </c>
      <c r="H16" s="193" t="s">
        <v>3400</v>
      </c>
      <c r="I16" s="205" t="s">
        <v>3401</v>
      </c>
      <c r="J16" s="205" t="s">
        <v>3402</v>
      </c>
      <c r="K16" s="192" t="s" ph="1">
        <v>3403</v>
      </c>
      <c r="L16" s="192" t="s" ph="1">
        <v>3404</v>
      </c>
      <c r="M16" s="192" t="s" ph="1">
        <v>3405</v>
      </c>
      <c r="N16" s="26">
        <v>3</v>
      </c>
      <c r="O16" s="194">
        <v>31</v>
      </c>
      <c r="P16" s="194">
        <v>24</v>
      </c>
      <c r="Q16" s="195">
        <f t="shared" si="0"/>
        <v>55</v>
      </c>
    </row>
    <row r="17" spans="1:17" s="183" customFormat="1" ht="45" customHeight="1">
      <c r="A17" s="176"/>
      <c r="B17" s="179"/>
      <c r="C17" s="179"/>
      <c r="D17" s="179"/>
      <c r="E17" s="179"/>
      <c r="F17" s="179"/>
      <c r="G17" s="179"/>
      <c r="H17" s="179"/>
      <c r="I17" s="180"/>
      <c r="J17" s="180"/>
      <c r="K17" s="181"/>
      <c r="L17" s="181"/>
      <c r="M17" s="196" t="s">
        <v>98</v>
      </c>
      <c r="N17" s="197">
        <f>SUM(N4:N16)</f>
        <v>73</v>
      </c>
      <c r="O17" s="197">
        <f>SUM(O4:O16)</f>
        <v>837</v>
      </c>
      <c r="P17" s="197">
        <f>SUM(P4:P16)</f>
        <v>804</v>
      </c>
      <c r="Q17" s="197">
        <f>SUM(Q4:Q16)</f>
        <v>1641</v>
      </c>
    </row>
    <row r="18" spans="1:17" s="183" customFormat="1" ht="45" customHeight="1">
      <c r="A18" s="176"/>
      <c r="B18" s="179"/>
      <c r="C18" s="179"/>
      <c r="D18" s="179"/>
      <c r="E18" s="179"/>
      <c r="F18" s="179"/>
      <c r="G18" s="179"/>
      <c r="H18" s="179"/>
      <c r="I18" s="180"/>
      <c r="J18" s="180"/>
      <c r="K18" s="181"/>
      <c r="L18" s="181"/>
      <c r="M18" s="181"/>
      <c r="N18" s="182"/>
      <c r="O18" s="182"/>
      <c r="P18" s="182"/>
      <c r="Q18" s="182"/>
    </row>
    <row r="19" spans="1:17" s="183" customFormat="1" ht="45" customHeight="1">
      <c r="A19" s="176"/>
      <c r="B19" s="23"/>
      <c r="C19" s="10" t="s">
        <v>13</v>
      </c>
      <c r="D19" s="10" t="s">
        <v>99</v>
      </c>
      <c r="E19" s="10" t="s">
        <v>100</v>
      </c>
      <c r="F19" s="10" t="s">
        <v>101</v>
      </c>
      <c r="G19" s="10" t="s">
        <v>102</v>
      </c>
      <c r="H19" s="28">
        <f>J22</f>
        <v>13</v>
      </c>
      <c r="I19" s="12" t="s">
        <v>103</v>
      </c>
      <c r="J19" s="29">
        <f>COUNTIF($D$4:$D$16,"全")</f>
        <v>13</v>
      </c>
      <c r="K19" s="181"/>
      <c r="L19" s="181"/>
      <c r="M19" s="181"/>
      <c r="N19" s="182"/>
      <c r="O19" s="182"/>
      <c r="P19" s="182"/>
      <c r="Q19" s="182"/>
    </row>
    <row r="20" spans="1:17" s="183" customFormat="1" ht="45" customHeight="1">
      <c r="A20" s="176"/>
      <c r="B20" s="10" t="s">
        <v>18</v>
      </c>
      <c r="C20" s="30">
        <f>SUMIF($D$4:$D$16,B20,$N$4:$N$16)</f>
        <v>73</v>
      </c>
      <c r="D20" s="30">
        <f>SUMIF($D$4:$D$16,B20,$O$4:$O$16)</f>
        <v>837</v>
      </c>
      <c r="E20" s="30">
        <f>SUMIF($D$4:$D$16,B20,$P$4:$P$16)</f>
        <v>804</v>
      </c>
      <c r="F20" s="28">
        <f>D20+E20</f>
        <v>1641</v>
      </c>
      <c r="G20" s="10" t="s">
        <v>104</v>
      </c>
      <c r="H20" s="28">
        <f>Q17</f>
        <v>1641</v>
      </c>
      <c r="I20" s="12" t="s">
        <v>105</v>
      </c>
      <c r="J20" s="29">
        <f>COUNTIF($D$4:$D$14,"定")</f>
        <v>0</v>
      </c>
      <c r="K20" s="181"/>
      <c r="L20" s="181"/>
      <c r="M20" s="181"/>
      <c r="N20" s="182"/>
      <c r="O20" s="182"/>
      <c r="P20" s="182"/>
      <c r="Q20" s="182"/>
    </row>
    <row r="21" spans="1:17" s="183" customFormat="1" ht="45" customHeight="1">
      <c r="A21" s="176"/>
      <c r="B21" s="10" t="s">
        <v>106</v>
      </c>
      <c r="C21" s="30">
        <f t="shared" ref="C21:C22" si="1">SUMIF($D$4:$D$16,B21,$N$4:$N$16)</f>
        <v>0</v>
      </c>
      <c r="D21" s="30">
        <f t="shared" ref="D21:D22" si="2">SUMIF($D$4:$D$16,B21,$O$4:$O$16)</f>
        <v>0</v>
      </c>
      <c r="E21" s="30">
        <f t="shared" ref="E21:E22" si="3">SUMIF($D$4:$D$16,B21,$P$4:$P$16)</f>
        <v>0</v>
      </c>
      <c r="F21" s="28">
        <f t="shared" ref="F21:F22" si="4">D21+E21</f>
        <v>0</v>
      </c>
      <c r="G21" s="10" t="s">
        <v>13</v>
      </c>
      <c r="H21" s="28">
        <f>N17</f>
        <v>73</v>
      </c>
      <c r="I21" s="12" t="s">
        <v>107</v>
      </c>
      <c r="J21" s="29">
        <f>COUNTIF($D$4:$D$14,"分")</f>
        <v>0</v>
      </c>
      <c r="K21" s="181"/>
      <c r="L21" s="181"/>
      <c r="M21" s="181"/>
      <c r="N21" s="182"/>
      <c r="O21" s="182"/>
      <c r="P21" s="182"/>
      <c r="Q21" s="182"/>
    </row>
    <row r="22" spans="1:17" s="183" customFormat="1" ht="45" customHeight="1">
      <c r="A22" s="176"/>
      <c r="B22" s="10" t="s">
        <v>108</v>
      </c>
      <c r="C22" s="30">
        <f t="shared" si="1"/>
        <v>0</v>
      </c>
      <c r="D22" s="30">
        <f t="shared" si="2"/>
        <v>0</v>
      </c>
      <c r="E22" s="30">
        <f t="shared" si="3"/>
        <v>0</v>
      </c>
      <c r="F22" s="28">
        <f t="shared" si="4"/>
        <v>0</v>
      </c>
      <c r="G22" s="4"/>
      <c r="H22" s="31"/>
      <c r="I22" s="12" t="s">
        <v>109</v>
      </c>
      <c r="J22" s="32">
        <f>SUM(J19:J21)</f>
        <v>13</v>
      </c>
      <c r="K22" s="181"/>
      <c r="L22" s="181"/>
      <c r="M22" s="181"/>
      <c r="N22" s="182"/>
      <c r="O22" s="182"/>
      <c r="P22" s="182"/>
      <c r="Q22" s="182"/>
    </row>
    <row r="23" spans="1:17" s="183" customFormat="1" ht="45" customHeight="1">
      <c r="A23" s="176"/>
      <c r="B23" s="10" t="s">
        <v>101</v>
      </c>
      <c r="C23" s="30">
        <f>SUM(C20:C22)</f>
        <v>73</v>
      </c>
      <c r="D23" s="30">
        <f t="shared" ref="D23:E23" si="5">SUM(D20:D22)</f>
        <v>837</v>
      </c>
      <c r="E23" s="30">
        <f t="shared" si="5"/>
        <v>804</v>
      </c>
      <c r="F23" s="28">
        <f>SUM(F20:F22)</f>
        <v>1641</v>
      </c>
      <c r="G23" s="4"/>
      <c r="H23" s="4"/>
      <c r="I23" s="5"/>
      <c r="J23" s="5"/>
      <c r="K23" s="181"/>
      <c r="L23" s="181"/>
      <c r="M23" s="181"/>
      <c r="N23" s="182"/>
      <c r="O23" s="182"/>
      <c r="P23" s="182"/>
      <c r="Q23" s="182"/>
    </row>
    <row r="24" spans="1:17" s="183" customFormat="1" ht="45" customHeight="1">
      <c r="A24" s="198"/>
      <c r="C24" s="183" ph="1"/>
      <c r="E24" s="199"/>
      <c r="I24" s="200"/>
      <c r="J24" s="200"/>
      <c r="K24" s="201" ph="1"/>
      <c r="L24" s="201" ph="1"/>
      <c r="M24" s="201" ph="1"/>
      <c r="N24" s="202"/>
      <c r="O24" s="202"/>
      <c r="P24" s="202"/>
      <c r="Q24" s="202"/>
    </row>
    <row r="25" spans="1:17" ht="27.75">
      <c r="K25" s="203" ph="1"/>
      <c r="L25" s="203" ph="1"/>
      <c r="M25" s="203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tabColor rgb="FFC00000"/>
    <pageSetUpPr fitToPage="1"/>
  </sheetPr>
  <dimension ref="A2:W26"/>
  <sheetViews>
    <sheetView zoomScale="50" zoomScaleNormal="50" workbookViewId="0">
      <selection activeCell="F15" sqref="F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23" s="8" customFormat="1" ht="45" customHeight="1">
      <c r="A2" s="1"/>
      <c r="B2" s="268" t="s">
        <v>2666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23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23" s="8" customFormat="1" ht="45" customHeight="1">
      <c r="A4" s="1">
        <v>1</v>
      </c>
      <c r="B4" s="61">
        <v>84101</v>
      </c>
      <c r="C4" s="15" t="s" ph="1">
        <v>2667</v>
      </c>
      <c r="D4" s="10" t="s">
        <v>176</v>
      </c>
      <c r="E4" s="17" t="s">
        <v>2668</v>
      </c>
      <c r="F4" s="39" t="s">
        <v>2669</v>
      </c>
      <c r="G4" s="23" t="s">
        <v>2670</v>
      </c>
      <c r="H4" s="23" t="s">
        <v>2671</v>
      </c>
      <c r="I4" s="225" t="s">
        <v>2672</v>
      </c>
      <c r="J4" s="248" t="s">
        <v>2673</v>
      </c>
      <c r="K4" s="17" t="s" ph="1">
        <v>2674</v>
      </c>
      <c r="L4" s="17" t="s" ph="1">
        <v>2675</v>
      </c>
      <c r="M4" s="17" t="s" ph="1">
        <v>2676</v>
      </c>
      <c r="N4" s="21">
        <v>18</v>
      </c>
      <c r="O4" s="21">
        <v>262</v>
      </c>
      <c r="P4" s="21">
        <v>223</v>
      </c>
      <c r="Q4" s="22">
        <f>O4+P4</f>
        <v>485</v>
      </c>
    </row>
    <row r="5" spans="1:23" s="8" customFormat="1" ht="45" customHeight="1">
      <c r="A5" s="1">
        <v>2</v>
      </c>
      <c r="B5" s="14">
        <v>84102</v>
      </c>
      <c r="C5" s="23" t="s" ph="1">
        <v>2677</v>
      </c>
      <c r="D5" s="10" t="s">
        <v>1245</v>
      </c>
      <c r="E5" s="17" t="s">
        <v>2678</v>
      </c>
      <c r="F5" s="23" t="s">
        <v>2679</v>
      </c>
      <c r="G5" s="23" t="s">
        <v>2680</v>
      </c>
      <c r="H5" s="23" t="s">
        <v>2681</v>
      </c>
      <c r="I5" s="219" t="s">
        <v>2682</v>
      </c>
      <c r="J5" s="218" t="s">
        <v>2683</v>
      </c>
      <c r="K5" s="17" t="s" ph="1">
        <v>2684</v>
      </c>
      <c r="L5" s="17" t="s" ph="1">
        <v>2685</v>
      </c>
      <c r="M5" s="17" t="s" ph="1">
        <v>2686</v>
      </c>
      <c r="N5" s="21">
        <v>8</v>
      </c>
      <c r="O5" s="21">
        <v>144</v>
      </c>
      <c r="P5" s="21">
        <v>108</v>
      </c>
      <c r="Q5" s="267">
        <f>O5+P5</f>
        <v>252</v>
      </c>
    </row>
    <row r="6" spans="1:23" s="8" customFormat="1" ht="45" customHeight="1">
      <c r="A6" s="1">
        <v>3</v>
      </c>
      <c r="B6" s="14">
        <v>84103</v>
      </c>
      <c r="C6" s="23" t="s" ph="1">
        <v>2687</v>
      </c>
      <c r="D6" s="10" t="s">
        <v>176</v>
      </c>
      <c r="E6" s="17" t="s">
        <v>2688</v>
      </c>
      <c r="F6" s="23" t="s">
        <v>2689</v>
      </c>
      <c r="G6" s="23" t="s">
        <v>2690</v>
      </c>
      <c r="H6" s="23" t="s">
        <v>2691</v>
      </c>
      <c r="I6" s="219" t="s">
        <v>2692</v>
      </c>
      <c r="J6" s="218" t="s">
        <v>2693</v>
      </c>
      <c r="K6" s="17" t="s" ph="1">
        <v>2694</v>
      </c>
      <c r="L6" s="17" t="s" ph="1">
        <v>2695</v>
      </c>
      <c r="M6" s="17" t="s" ph="1">
        <v>2696</v>
      </c>
      <c r="N6" s="21">
        <v>12</v>
      </c>
      <c r="O6" s="21">
        <v>94</v>
      </c>
      <c r="P6" s="21">
        <v>151</v>
      </c>
      <c r="Q6" s="267">
        <f t="shared" ref="Q6:Q8" si="0">O6+P6</f>
        <v>245</v>
      </c>
    </row>
    <row r="7" spans="1:23" s="8" customFormat="1" ht="45" customHeight="1">
      <c r="A7" s="1">
        <v>4</v>
      </c>
      <c r="B7" s="14">
        <v>84104</v>
      </c>
      <c r="C7" s="23" t="s" ph="1">
        <v>2697</v>
      </c>
      <c r="D7" s="10" t="s">
        <v>2698</v>
      </c>
      <c r="E7" s="17" t="s">
        <v>2699</v>
      </c>
      <c r="F7" s="23" t="s">
        <v>2700</v>
      </c>
      <c r="G7" s="23" t="s">
        <v>2701</v>
      </c>
      <c r="H7" s="23" t="s">
        <v>2702</v>
      </c>
      <c r="I7" s="219" t="s">
        <v>2703</v>
      </c>
      <c r="J7" s="218" t="s">
        <v>2704</v>
      </c>
      <c r="K7" s="17" t="s" ph="1">
        <v>2705</v>
      </c>
      <c r="L7" s="17" t="s" ph="1">
        <v>2706</v>
      </c>
      <c r="M7" s="17" t="s" ph="1">
        <v>2707</v>
      </c>
      <c r="N7" s="21">
        <v>2</v>
      </c>
      <c r="O7" s="21">
        <v>9</v>
      </c>
      <c r="P7" s="21">
        <v>1</v>
      </c>
      <c r="Q7" s="267">
        <f t="shared" si="0"/>
        <v>10</v>
      </c>
    </row>
    <row r="8" spans="1:23" s="8" customFormat="1" ht="45" customHeight="1">
      <c r="A8" s="1">
        <v>5</v>
      </c>
      <c r="B8" s="14">
        <v>84105</v>
      </c>
      <c r="C8" s="23" t="s" ph="1">
        <v>2708</v>
      </c>
      <c r="D8" s="10" t="s">
        <v>176</v>
      </c>
      <c r="E8" s="17" t="s">
        <v>2709</v>
      </c>
      <c r="F8" s="23" t="s">
        <v>2710</v>
      </c>
      <c r="G8" s="23" t="s">
        <v>2711</v>
      </c>
      <c r="H8" s="23" t="s">
        <v>2712</v>
      </c>
      <c r="I8" s="219" t="s">
        <v>2713</v>
      </c>
      <c r="J8" s="218" t="s">
        <v>2714</v>
      </c>
      <c r="K8" s="17" t="s" ph="1">
        <v>2715</v>
      </c>
      <c r="L8" s="17" t="s" ph="1">
        <v>2716</v>
      </c>
      <c r="M8" s="17" t="s" ph="1">
        <v>2717</v>
      </c>
      <c r="N8" s="21">
        <v>2</v>
      </c>
      <c r="O8" s="21">
        <v>15</v>
      </c>
      <c r="P8" s="21">
        <v>1</v>
      </c>
      <c r="Q8" s="267">
        <f t="shared" si="0"/>
        <v>16</v>
      </c>
    </row>
    <row r="9" spans="1:23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7" t="s">
        <v>98</v>
      </c>
      <c r="N9" s="27">
        <f>SUM(N4:N8)</f>
        <v>42</v>
      </c>
      <c r="O9" s="27">
        <f>SUM(O4:O8)</f>
        <v>524</v>
      </c>
      <c r="P9" s="27">
        <f>SUM(P4:P8)</f>
        <v>484</v>
      </c>
      <c r="Q9" s="27">
        <f>SUM(Q4:Q8)</f>
        <v>1008</v>
      </c>
    </row>
    <row r="10" spans="1:23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23" s="8" customFormat="1" ht="45" customHeight="1">
      <c r="A11" s="1"/>
      <c r="B11" s="23"/>
      <c r="C11" s="10" t="s">
        <v>13</v>
      </c>
      <c r="D11" s="10" t="s">
        <v>99</v>
      </c>
      <c r="E11" s="10" t="s">
        <v>100</v>
      </c>
      <c r="F11" s="10" t="s">
        <v>101</v>
      </c>
      <c r="G11" s="10" t="s">
        <v>102</v>
      </c>
      <c r="H11" s="28">
        <f>J14</f>
        <v>5</v>
      </c>
      <c r="I11" s="12" t="s">
        <v>103</v>
      </c>
      <c r="J11" s="29">
        <f>COUNTIF($D$4:$D$8,"全")</f>
        <v>4</v>
      </c>
      <c r="K11" s="6"/>
      <c r="L11" s="6"/>
      <c r="M11" s="6"/>
      <c r="N11" s="7"/>
      <c r="O11" s="7"/>
      <c r="P11" s="7"/>
      <c r="Q11" s="7"/>
    </row>
    <row r="12" spans="1:23" s="8" customFormat="1" ht="45" customHeight="1">
      <c r="A12" s="1"/>
      <c r="B12" s="10" t="s">
        <v>18</v>
      </c>
      <c r="C12" s="30">
        <f>SUMIF($D$4:$D$8,B12,$N$4:$N$8)</f>
        <v>40</v>
      </c>
      <c r="D12" s="30">
        <f>SUMIF($D$4:$D$8,B12,$O$4:$O$8)</f>
        <v>515</v>
      </c>
      <c r="E12" s="30">
        <f>SUMIF($D$4:$D$16,B12,$P$4:$P$16)</f>
        <v>483</v>
      </c>
      <c r="F12" s="28">
        <f>D12+E12</f>
        <v>998</v>
      </c>
      <c r="G12" s="10" t="s">
        <v>104</v>
      </c>
      <c r="H12" s="28">
        <f>Q9</f>
        <v>1008</v>
      </c>
      <c r="I12" s="12" t="s">
        <v>105</v>
      </c>
      <c r="J12" s="29">
        <f>COUNTIF($D$4:$D$8,"定")</f>
        <v>0</v>
      </c>
      <c r="K12" s="6"/>
      <c r="L12" s="6"/>
      <c r="M12" s="6"/>
      <c r="N12" s="7"/>
      <c r="O12" s="7"/>
      <c r="P12" s="7"/>
      <c r="Q12" s="7"/>
    </row>
    <row r="13" spans="1:23" s="8" customFormat="1" ht="45" customHeight="1">
      <c r="A13" s="1"/>
      <c r="B13" s="10" t="s">
        <v>106</v>
      </c>
      <c r="C13" s="30">
        <f t="shared" ref="C13:C14" si="1">SUMIF($D$4:$D$8,B13,$N$4:$N$8)</f>
        <v>0</v>
      </c>
      <c r="D13" s="30">
        <f t="shared" ref="D13:D14" si="2">SUMIF($D$4:$D$8,B13,$O$4:$O$8)</f>
        <v>0</v>
      </c>
      <c r="E13" s="30">
        <f>SUMIF($D$4:$D$16,B13,$P$4:$P$16)</f>
        <v>0</v>
      </c>
      <c r="F13" s="28">
        <f t="shared" ref="F13:F14" si="3">D13+E13</f>
        <v>0</v>
      </c>
      <c r="G13" s="10" t="s">
        <v>13</v>
      </c>
      <c r="H13" s="28">
        <f>N9</f>
        <v>42</v>
      </c>
      <c r="I13" s="12" t="s">
        <v>107</v>
      </c>
      <c r="J13" s="29">
        <f>COUNTIF($D$4:$D$8,"分")</f>
        <v>1</v>
      </c>
      <c r="K13" s="6"/>
      <c r="L13" s="6"/>
      <c r="M13" s="6"/>
      <c r="N13" s="7"/>
      <c r="O13" s="7"/>
      <c r="P13" s="7"/>
      <c r="Q13" s="7"/>
    </row>
    <row r="14" spans="1:23" s="8" customFormat="1" ht="45" customHeight="1">
      <c r="A14" s="1"/>
      <c r="B14" s="10" t="s">
        <v>108</v>
      </c>
      <c r="C14" s="30">
        <f t="shared" si="1"/>
        <v>2</v>
      </c>
      <c r="D14" s="30">
        <f t="shared" si="2"/>
        <v>9</v>
      </c>
      <c r="E14" s="30">
        <f t="shared" ref="E14" si="4">SUMIF($D$4:$D$16,B14,$P$4:$P$16)</f>
        <v>1</v>
      </c>
      <c r="F14" s="28">
        <f t="shared" si="3"/>
        <v>10</v>
      </c>
      <c r="G14" s="4"/>
      <c r="H14" s="31"/>
      <c r="I14" s="12" t="s">
        <v>109</v>
      </c>
      <c r="J14" s="32">
        <f>SUM(J11:J13)</f>
        <v>5</v>
      </c>
      <c r="K14" s="156"/>
      <c r="L14" s="156"/>
      <c r="M14" s="6"/>
      <c r="N14" s="157"/>
      <c r="O14" s="7"/>
      <c r="P14" s="157"/>
      <c r="Q14" s="7"/>
      <c r="W14" s="158"/>
    </row>
    <row r="15" spans="1:23" s="8" customFormat="1" ht="45" customHeight="1">
      <c r="A15" s="1"/>
      <c r="B15" s="10" t="s">
        <v>101</v>
      </c>
      <c r="C15" s="30">
        <f>SUM(C12:C14)</f>
        <v>42</v>
      </c>
      <c r="D15" s="30">
        <f t="shared" ref="D15:E15" si="5">SUM(D12:D14)</f>
        <v>524</v>
      </c>
      <c r="E15" s="30">
        <f t="shared" si="5"/>
        <v>484</v>
      </c>
      <c r="F15" s="28">
        <f>SUM(F12:F14)</f>
        <v>1008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8">
        <v>2</v>
      </c>
    </row>
    <row r="16" spans="1:23" s="8" customFormat="1" ht="45" customHeight="1">
      <c r="A16" s="33"/>
      <c r="C16" s="8" ph="1"/>
      <c r="E16" s="34"/>
      <c r="I16" s="35"/>
      <c r="J16" s="35"/>
      <c r="K16" s="36" ph="1"/>
      <c r="L16" s="36" ph="1"/>
      <c r="M16" s="36" ph="1"/>
      <c r="N16" s="37"/>
      <c r="O16" s="37"/>
      <c r="P16" s="37"/>
      <c r="Q16" s="37"/>
    </row>
    <row r="17" spans="3:23" ht="27.75">
      <c r="K17" s="38" ph="1"/>
      <c r="L17" s="38" ph="1"/>
      <c r="M17" s="38" ph="1"/>
    </row>
    <row r="20" spans="3:23" ht="27.75">
      <c r="C20" s="38" ph="1"/>
      <c r="K20" s="38" ph="1"/>
      <c r="L20" s="38" ph="1"/>
      <c r="M20" s="38" ph="1"/>
    </row>
    <row r="21" spans="3:23">
      <c r="I21" s="159"/>
      <c r="K21" s="160"/>
      <c r="L21" s="160"/>
      <c r="N21" s="159"/>
      <c r="P21" s="159"/>
      <c r="W21" s="159"/>
    </row>
    <row r="22" spans="3:23">
      <c r="W22" s="159"/>
    </row>
    <row r="26" spans="3:23">
      <c r="W26" s="159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tabColor rgb="FFC00000"/>
    <pageSetUpPr fitToPage="1"/>
  </sheetPr>
  <dimension ref="A2:Q21"/>
  <sheetViews>
    <sheetView topLeftCell="A3" zoomScale="50" zoomScaleNormal="50" workbookViewId="0">
      <selection activeCell="J18" sqref="J18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2718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61">
        <v>94202</v>
      </c>
      <c r="C4" s="97" t="s" ph="1">
        <v>2719</v>
      </c>
      <c r="D4" s="98" t="s">
        <v>176</v>
      </c>
      <c r="E4" s="99" t="s">
        <v>2720</v>
      </c>
      <c r="F4" s="97" t="s">
        <v>2721</v>
      </c>
      <c r="G4" s="100" t="s">
        <v>2722</v>
      </c>
      <c r="H4" s="100" t="s">
        <v>2723</v>
      </c>
      <c r="I4" s="205" t="s">
        <v>2724</v>
      </c>
      <c r="J4" s="205" t="s">
        <v>2725</v>
      </c>
      <c r="K4" s="99" t="s" ph="1">
        <v>3559</v>
      </c>
      <c r="L4" s="162" t="s" ph="1">
        <v>3560</v>
      </c>
      <c r="M4" s="263" t="s" ph="1">
        <v>3561</v>
      </c>
      <c r="N4" s="103">
        <v>6</v>
      </c>
      <c r="O4" s="21">
        <v>159</v>
      </c>
      <c r="P4" s="21">
        <v>70</v>
      </c>
      <c r="Q4" s="22">
        <f>O4+P4</f>
        <v>229</v>
      </c>
    </row>
    <row r="5" spans="1:17" s="8" customFormat="1" ht="45" customHeight="1">
      <c r="A5" s="1">
        <v>2</v>
      </c>
      <c r="B5" s="161">
        <v>94203</v>
      </c>
      <c r="C5" s="100" t="s" ph="1">
        <v>2726</v>
      </c>
      <c r="D5" s="98" t="s">
        <v>176</v>
      </c>
      <c r="E5" s="99" t="s">
        <v>2727</v>
      </c>
      <c r="F5" s="100" t="s">
        <v>2728</v>
      </c>
      <c r="G5" s="100" t="s">
        <v>2729</v>
      </c>
      <c r="H5" s="100" t="s">
        <v>2730</v>
      </c>
      <c r="I5" s="205" t="s">
        <v>2731</v>
      </c>
      <c r="J5" s="205" t="s">
        <v>2732</v>
      </c>
      <c r="K5" s="99" t="s" ph="1">
        <v>3562</v>
      </c>
      <c r="L5" s="99" t="s" ph="1">
        <v>3563</v>
      </c>
      <c r="M5" s="17" t="s">
        <v>3564</v>
      </c>
      <c r="N5" s="21">
        <v>3</v>
      </c>
      <c r="O5" s="21">
        <v>66</v>
      </c>
      <c r="P5" s="21">
        <v>22</v>
      </c>
      <c r="Q5" s="22">
        <f>O5+P5</f>
        <v>88</v>
      </c>
    </row>
    <row r="6" spans="1:17" s="8" customFormat="1" ht="45" customHeight="1">
      <c r="A6" s="1">
        <v>3</v>
      </c>
      <c r="B6" s="161">
        <v>94205</v>
      </c>
      <c r="C6" s="100" t="s" ph="1">
        <v>2733</v>
      </c>
      <c r="D6" s="98" t="s">
        <v>176</v>
      </c>
      <c r="E6" s="99" t="s">
        <v>2734</v>
      </c>
      <c r="F6" s="100" t="s">
        <v>2735</v>
      </c>
      <c r="G6" s="100" t="s">
        <v>2736</v>
      </c>
      <c r="H6" s="100" t="s">
        <v>2737</v>
      </c>
      <c r="I6" s="205" t="s">
        <v>2738</v>
      </c>
      <c r="J6" s="205" t="s">
        <v>2739</v>
      </c>
      <c r="K6" s="99" t="s" ph="1">
        <v>3565</v>
      </c>
      <c r="L6" s="99" t="s" ph="1">
        <v>3566</v>
      </c>
      <c r="M6" s="17" t="s" ph="1">
        <v>3567</v>
      </c>
      <c r="N6" s="21">
        <v>9</v>
      </c>
      <c r="O6" s="21">
        <v>216</v>
      </c>
      <c r="P6" s="21">
        <v>140</v>
      </c>
      <c r="Q6" s="22">
        <f t="shared" ref="Q6:Q10" si="0">O6+P6</f>
        <v>356</v>
      </c>
    </row>
    <row r="7" spans="1:17" s="8" customFormat="1" ht="45" customHeight="1">
      <c r="A7" s="1">
        <v>4</v>
      </c>
      <c r="B7" s="161">
        <v>94206</v>
      </c>
      <c r="C7" s="100" t="s" ph="1">
        <v>2740</v>
      </c>
      <c r="D7" s="98" t="s">
        <v>176</v>
      </c>
      <c r="E7" s="99" t="s">
        <v>2741</v>
      </c>
      <c r="F7" s="100" t="s">
        <v>2742</v>
      </c>
      <c r="G7" s="100" t="s">
        <v>2743</v>
      </c>
      <c r="H7" s="100" t="s">
        <v>2744</v>
      </c>
      <c r="I7" s="205" t="s">
        <v>2745</v>
      </c>
      <c r="J7" s="205" t="s">
        <v>2746</v>
      </c>
      <c r="K7" s="99" t="s" ph="1">
        <v>3568</v>
      </c>
      <c r="L7" s="99" t="s" ph="1">
        <v>3569</v>
      </c>
      <c r="M7" s="17" t="s" ph="1">
        <v>3570</v>
      </c>
      <c r="N7" s="21">
        <v>12</v>
      </c>
      <c r="O7" s="21">
        <v>252</v>
      </c>
      <c r="P7" s="21">
        <v>210</v>
      </c>
      <c r="Q7" s="22">
        <f t="shared" si="0"/>
        <v>462</v>
      </c>
    </row>
    <row r="8" spans="1:17" s="8" customFormat="1" ht="45" customHeight="1">
      <c r="A8" s="1">
        <v>5</v>
      </c>
      <c r="B8" s="161">
        <v>94209</v>
      </c>
      <c r="C8" s="100" t="s" ph="1">
        <v>2747</v>
      </c>
      <c r="D8" s="98" t="s">
        <v>176</v>
      </c>
      <c r="E8" s="99" t="s">
        <v>2748</v>
      </c>
      <c r="F8" s="100" t="s">
        <v>2749</v>
      </c>
      <c r="G8" s="100" t="s">
        <v>2750</v>
      </c>
      <c r="H8" s="100" t="s">
        <v>2751</v>
      </c>
      <c r="I8" s="205" t="s">
        <v>2752</v>
      </c>
      <c r="J8" s="205" t="s">
        <v>2753</v>
      </c>
      <c r="K8" s="99" t="s" ph="1">
        <v>3571</v>
      </c>
      <c r="L8" s="99" t="s" ph="1">
        <v>3572</v>
      </c>
      <c r="M8" s="17" t="s" ph="1">
        <v>3573</v>
      </c>
      <c r="N8" s="21">
        <v>9</v>
      </c>
      <c r="O8" s="21">
        <v>134</v>
      </c>
      <c r="P8" s="21">
        <v>82</v>
      </c>
      <c r="Q8" s="22">
        <f t="shared" si="0"/>
        <v>216</v>
      </c>
    </row>
    <row r="9" spans="1:17" s="8" customFormat="1" ht="45" customHeight="1">
      <c r="A9" s="1">
        <v>6</v>
      </c>
      <c r="B9" s="161">
        <v>94210</v>
      </c>
      <c r="C9" s="100" t="s" ph="1">
        <v>2754</v>
      </c>
      <c r="D9" s="98" t="s">
        <v>176</v>
      </c>
      <c r="E9" s="99" t="s">
        <v>2755</v>
      </c>
      <c r="F9" s="100" t="s">
        <v>2756</v>
      </c>
      <c r="G9" s="100" t="s">
        <v>2757</v>
      </c>
      <c r="H9" s="100" t="s">
        <v>2758</v>
      </c>
      <c r="I9" s="205" t="s">
        <v>2759</v>
      </c>
      <c r="J9" s="205" t="s">
        <v>2760</v>
      </c>
      <c r="K9" s="99" t="s" ph="1">
        <v>3574</v>
      </c>
      <c r="L9" s="99" t="s" ph="1">
        <v>3575</v>
      </c>
      <c r="M9" s="17" t="s" ph="1">
        <v>3576</v>
      </c>
      <c r="N9" s="21">
        <v>12</v>
      </c>
      <c r="O9" s="21">
        <v>147</v>
      </c>
      <c r="P9" s="21">
        <v>170</v>
      </c>
      <c r="Q9" s="22">
        <f t="shared" si="0"/>
        <v>317</v>
      </c>
    </row>
    <row r="10" spans="1:17" s="8" customFormat="1" ht="45" customHeight="1">
      <c r="A10" s="1">
        <v>7</v>
      </c>
      <c r="B10" s="161">
        <v>94215</v>
      </c>
      <c r="C10" s="100" t="s" ph="1">
        <v>2761</v>
      </c>
      <c r="D10" s="98" t="s">
        <v>176</v>
      </c>
      <c r="E10" s="99" t="s">
        <v>2762</v>
      </c>
      <c r="F10" s="100" t="s">
        <v>2763</v>
      </c>
      <c r="G10" s="100" t="s">
        <v>2764</v>
      </c>
      <c r="H10" s="100" t="s">
        <v>2765</v>
      </c>
      <c r="I10" s="205" t="s">
        <v>2766</v>
      </c>
      <c r="J10" s="205" t="s">
        <v>2767</v>
      </c>
      <c r="K10" s="99" t="s" ph="1">
        <v>3577</v>
      </c>
      <c r="L10" s="99" t="s" ph="1">
        <v>3578</v>
      </c>
      <c r="M10" s="17" t="s" ph="1">
        <v>3579</v>
      </c>
      <c r="N10" s="21">
        <v>6</v>
      </c>
      <c r="O10" s="21">
        <v>96</v>
      </c>
      <c r="P10" s="21">
        <v>76</v>
      </c>
      <c r="Q10" s="22">
        <f t="shared" si="0"/>
        <v>172</v>
      </c>
    </row>
    <row r="11" spans="1:17" s="8" customFormat="1" ht="45" customHeight="1">
      <c r="A11" s="1">
        <v>8</v>
      </c>
      <c r="B11" s="161">
        <v>94216</v>
      </c>
      <c r="C11" s="100" t="s" ph="1">
        <v>2768</v>
      </c>
      <c r="D11" s="98" t="s">
        <v>176</v>
      </c>
      <c r="E11" s="99" t="s">
        <v>2769</v>
      </c>
      <c r="F11" s="100" t="s">
        <v>2770</v>
      </c>
      <c r="G11" s="100" t="s">
        <v>2771</v>
      </c>
      <c r="H11" s="100" t="s">
        <v>2772</v>
      </c>
      <c r="I11" s="205" t="s">
        <v>2773</v>
      </c>
      <c r="J11" s="205" t="s">
        <v>2774</v>
      </c>
      <c r="K11" s="99" t="s" ph="1">
        <v>3580</v>
      </c>
      <c r="L11" s="99" t="s" ph="1">
        <v>3581</v>
      </c>
      <c r="M11" s="17" t="s" ph="1">
        <v>3582</v>
      </c>
      <c r="N11" s="21">
        <v>5</v>
      </c>
      <c r="O11" s="21">
        <v>94</v>
      </c>
      <c r="P11" s="21">
        <v>39</v>
      </c>
      <c r="Q11" s="22">
        <f>O11+P11</f>
        <v>133</v>
      </c>
    </row>
    <row r="12" spans="1:17" s="8" customFormat="1" ht="45" customHeight="1">
      <c r="A12" s="1">
        <v>9</v>
      </c>
      <c r="B12" s="161">
        <v>94218</v>
      </c>
      <c r="C12" s="100" t="s" ph="1">
        <v>2775</v>
      </c>
      <c r="D12" s="98" t="s">
        <v>176</v>
      </c>
      <c r="E12" s="99" t="s">
        <v>2776</v>
      </c>
      <c r="F12" s="100" t="s">
        <v>2777</v>
      </c>
      <c r="G12" s="100" t="s">
        <v>2778</v>
      </c>
      <c r="H12" s="100" t="s">
        <v>2779</v>
      </c>
      <c r="I12" s="205" t="s">
        <v>2780</v>
      </c>
      <c r="J12" s="205" t="s">
        <v>2781</v>
      </c>
      <c r="K12" s="99" t="s" ph="1">
        <v>3583</v>
      </c>
      <c r="L12" s="99" t="s" ph="1">
        <v>3584</v>
      </c>
      <c r="M12" s="17" t="s" ph="1">
        <v>3585</v>
      </c>
      <c r="N12" s="163" t="s">
        <v>2782</v>
      </c>
      <c r="O12" s="163">
        <v>13</v>
      </c>
      <c r="P12" s="163">
        <v>11</v>
      </c>
      <c r="Q12" s="22">
        <f t="shared" ref="Q12:Q13" si="1">O12+P12</f>
        <v>24</v>
      </c>
    </row>
    <row r="13" spans="1:17" s="8" customFormat="1" ht="45" customHeight="1">
      <c r="A13" s="1">
        <v>10</v>
      </c>
      <c r="B13" s="161">
        <v>94220</v>
      </c>
      <c r="C13" s="100" t="s" ph="1">
        <v>2783</v>
      </c>
      <c r="D13" s="98" t="s">
        <v>176</v>
      </c>
      <c r="E13" s="99" t="s">
        <v>2784</v>
      </c>
      <c r="F13" s="100" t="s">
        <v>2785</v>
      </c>
      <c r="G13" s="100" t="s">
        <v>2786</v>
      </c>
      <c r="H13" s="100" t="s">
        <v>2787</v>
      </c>
      <c r="I13" s="205" t="s">
        <v>2788</v>
      </c>
      <c r="J13" s="205" t="s">
        <v>2789</v>
      </c>
      <c r="K13" s="99" t="s" ph="1">
        <v>3586</v>
      </c>
      <c r="L13" s="164" t="s" ph="1">
        <v>3587</v>
      </c>
      <c r="M13" s="165" t="s" ph="1">
        <v>3588</v>
      </c>
      <c r="N13" s="163">
        <v>6</v>
      </c>
      <c r="O13" s="163">
        <v>116</v>
      </c>
      <c r="P13" s="163">
        <v>54</v>
      </c>
      <c r="Q13" s="22">
        <f t="shared" si="1"/>
        <v>170</v>
      </c>
    </row>
    <row r="14" spans="1:17" s="8" customFormat="1" ht="45" customHeight="1">
      <c r="A14" s="1"/>
      <c r="B14" s="208"/>
      <c r="C14" s="209" ph="1"/>
      <c r="D14" s="4"/>
      <c r="E14" s="4"/>
      <c r="F14" s="4"/>
      <c r="G14" s="4"/>
      <c r="H14" s="4"/>
      <c r="I14" s="5"/>
      <c r="J14" s="5"/>
      <c r="K14" s="6"/>
      <c r="L14" s="6"/>
      <c r="M14" s="17" t="s">
        <v>98</v>
      </c>
      <c r="N14" s="27">
        <f>SUM(N4:N13)</f>
        <v>68</v>
      </c>
      <c r="O14" s="27">
        <f>SUM(O4:O13)</f>
        <v>1293</v>
      </c>
      <c r="P14" s="27">
        <f>SUM(P4:P13)</f>
        <v>874</v>
      </c>
      <c r="Q14" s="27">
        <f>SUM(Q4:Q13)</f>
        <v>2167</v>
      </c>
    </row>
    <row r="15" spans="1:17" s="8" customFormat="1" ht="45" customHeight="1">
      <c r="A15" s="1"/>
      <c r="B15" s="23"/>
      <c r="C15" s="10" t="s">
        <v>13</v>
      </c>
      <c r="D15" s="10" t="s">
        <v>99</v>
      </c>
      <c r="E15" s="10" t="s">
        <v>100</v>
      </c>
      <c r="F15" s="10" t="s">
        <v>101</v>
      </c>
      <c r="G15" s="10" t="s">
        <v>102</v>
      </c>
      <c r="H15" s="28">
        <f>J18</f>
        <v>10</v>
      </c>
      <c r="I15" s="12" t="s">
        <v>103</v>
      </c>
      <c r="J15" s="29">
        <f>COUNTIF($D$4:$D$13,"全")</f>
        <v>10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18</v>
      </c>
      <c r="C16" s="30">
        <f ca="1">SUMIF($D$4:$D$13,B16,$N$4:$N$8)</f>
        <v>68</v>
      </c>
      <c r="D16" s="30">
        <f>SUMIF($D$4:$D$13,B16,$O$4:$O$13)</f>
        <v>1293</v>
      </c>
      <c r="E16" s="30">
        <f>SUMIF($D$4:$D$13,B16,$P$4:$P$13)</f>
        <v>874</v>
      </c>
      <c r="F16" s="28">
        <f>D16+E16</f>
        <v>2167</v>
      </c>
      <c r="G16" s="10" t="s">
        <v>104</v>
      </c>
      <c r="H16" s="28">
        <f>Q14</f>
        <v>2167</v>
      </c>
      <c r="I16" s="12" t="s">
        <v>105</v>
      </c>
      <c r="J16" s="29">
        <f>COUNTIF($D$4:$D$13,"定")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106</v>
      </c>
      <c r="C17" s="30">
        <f t="shared" ref="C17:C18" ca="1" si="2">SUMIF($D$4:$D$13,B17,$N$4:$N$8)</f>
        <v>0</v>
      </c>
      <c r="D17" s="30">
        <f t="shared" ref="D17:D18" si="3">SUMIF($D$4:$D$13,B17,$O$4:$O$13)</f>
        <v>0</v>
      </c>
      <c r="E17" s="30">
        <f t="shared" ref="E17:E18" si="4">SUMIF($D$4:$D$13,B17,$P$4:$P$13)</f>
        <v>0</v>
      </c>
      <c r="F17" s="28">
        <f t="shared" ref="F17:F18" si="5">D17+E17</f>
        <v>0</v>
      </c>
      <c r="G17" s="10" t="s">
        <v>13</v>
      </c>
      <c r="H17" s="28">
        <f>N14</f>
        <v>68</v>
      </c>
      <c r="I17" s="12" t="s">
        <v>107</v>
      </c>
      <c r="J17" s="29">
        <f>COUNTIF($D$4:$D$13,"通")</f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108</v>
      </c>
      <c r="C18" s="30">
        <f t="shared" ca="1" si="2"/>
        <v>0</v>
      </c>
      <c r="D18" s="30">
        <f t="shared" si="3"/>
        <v>0</v>
      </c>
      <c r="E18" s="30">
        <f t="shared" si="4"/>
        <v>0</v>
      </c>
      <c r="F18" s="28">
        <f t="shared" si="5"/>
        <v>0</v>
      </c>
      <c r="G18" s="4"/>
      <c r="H18" s="31"/>
      <c r="I18" s="12" t="s">
        <v>109</v>
      </c>
      <c r="J18" s="32">
        <f>SUM(J15:J17)</f>
        <v>10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101</v>
      </c>
      <c r="C19" s="30">
        <f ca="1">SUM(C16:C18)</f>
        <v>68</v>
      </c>
      <c r="D19" s="30">
        <f t="shared" ref="D19:E19" si="6">SUM(D16:D18)</f>
        <v>1293</v>
      </c>
      <c r="E19" s="30">
        <f t="shared" si="6"/>
        <v>874</v>
      </c>
      <c r="F19" s="28">
        <f>SUM(F16:F18)</f>
        <v>2167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33"/>
      <c r="C20" s="8" ph="1"/>
      <c r="E20" s="34"/>
      <c r="I20" s="35"/>
      <c r="J20" s="35"/>
      <c r="K20" s="36" ph="1"/>
      <c r="L20" s="36" ph="1"/>
      <c r="M20" s="36" ph="1"/>
      <c r="N20" s="37"/>
      <c r="O20" s="37"/>
      <c r="P20" s="37"/>
      <c r="Q20" s="37"/>
    </row>
    <row r="21" spans="1:17" ht="27.75">
      <c r="K21" s="38" ph="1"/>
      <c r="L21" s="38" ph="1"/>
      <c r="M21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tabColor rgb="FFC00000"/>
    <pageSetUpPr fitToPage="1"/>
  </sheetPr>
  <dimension ref="A2:Q20"/>
  <sheetViews>
    <sheetView zoomScale="60" zoomScaleNormal="60" workbookViewId="0">
      <selection activeCell="C15" sqref="C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2790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94301</v>
      </c>
      <c r="C4" s="15" t="s" ph="1">
        <v>2791</v>
      </c>
      <c r="D4" s="10" t="s">
        <v>29</v>
      </c>
      <c r="E4" s="17" t="s">
        <v>2792</v>
      </c>
      <c r="F4" s="39" t="s">
        <v>2793</v>
      </c>
      <c r="G4" s="23" t="s">
        <v>2794</v>
      </c>
      <c r="H4" s="23" t="s">
        <v>2795</v>
      </c>
      <c r="I4" s="264" t="s">
        <v>2796</v>
      </c>
      <c r="J4" s="265" t="s">
        <v>2797</v>
      </c>
      <c r="K4" s="17" t="s" ph="1">
        <v>2798</v>
      </c>
      <c r="L4" s="17" t="s" ph="1">
        <v>2799</v>
      </c>
      <c r="M4" s="17" t="s" ph="1">
        <v>2800</v>
      </c>
      <c r="N4" s="21">
        <v>6</v>
      </c>
      <c r="O4" s="21">
        <v>97</v>
      </c>
      <c r="P4" s="21">
        <v>138</v>
      </c>
      <c r="Q4" s="22">
        <f>O4+P4</f>
        <v>235</v>
      </c>
    </row>
    <row r="5" spans="1:17" s="8" customFormat="1" ht="45" customHeight="1">
      <c r="A5" s="1">
        <v>2</v>
      </c>
      <c r="B5" s="14">
        <v>94303</v>
      </c>
      <c r="C5" s="23" t="s" ph="1">
        <v>2801</v>
      </c>
      <c r="D5" s="10" t="s">
        <v>29</v>
      </c>
      <c r="E5" s="17" t="s">
        <v>2802</v>
      </c>
      <c r="F5" s="23" t="s">
        <v>2803</v>
      </c>
      <c r="G5" s="23" t="s">
        <v>2804</v>
      </c>
      <c r="H5" s="23" t="s">
        <v>2805</v>
      </c>
      <c r="I5" s="219" t="s">
        <v>2806</v>
      </c>
      <c r="J5" s="218" t="s">
        <v>2807</v>
      </c>
      <c r="K5" s="17" t="s" ph="1">
        <v>2808</v>
      </c>
      <c r="L5" s="17" t="s" ph="1">
        <v>2809</v>
      </c>
      <c r="M5" s="17" t="s" ph="1">
        <v>2810</v>
      </c>
      <c r="N5" s="21">
        <v>9</v>
      </c>
      <c r="O5" s="21">
        <v>195</v>
      </c>
      <c r="P5" s="21">
        <v>160</v>
      </c>
      <c r="Q5" s="22">
        <f>O5+P5</f>
        <v>355</v>
      </c>
    </row>
    <row r="6" spans="1:17" s="8" customFormat="1" ht="45" customHeight="1">
      <c r="A6" s="1">
        <v>3</v>
      </c>
      <c r="B6" s="24">
        <v>94304</v>
      </c>
      <c r="C6" s="23" t="s" ph="1">
        <v>2811</v>
      </c>
      <c r="D6" s="10" t="s">
        <v>29</v>
      </c>
      <c r="E6" s="17" t="s">
        <v>2812</v>
      </c>
      <c r="F6" s="23" t="s">
        <v>2813</v>
      </c>
      <c r="G6" s="23" t="s">
        <v>2814</v>
      </c>
      <c r="H6" s="23" t="s">
        <v>2815</v>
      </c>
      <c r="I6" s="219" t="s">
        <v>2816</v>
      </c>
      <c r="J6" s="218" t="s">
        <v>2817</v>
      </c>
      <c r="K6" s="17" t="s" ph="1">
        <v>2818</v>
      </c>
      <c r="L6" s="17" t="s" ph="1">
        <v>2819</v>
      </c>
      <c r="M6" s="17" t="s" ph="1">
        <v>2820</v>
      </c>
      <c r="N6" s="21">
        <v>9</v>
      </c>
      <c r="O6" s="21">
        <v>155</v>
      </c>
      <c r="P6" s="21">
        <v>105</v>
      </c>
      <c r="Q6" s="22">
        <f t="shared" ref="Q6:Q11" si="0">O6+P6</f>
        <v>260</v>
      </c>
    </row>
    <row r="7" spans="1:17" s="8" customFormat="1" ht="45" customHeight="1">
      <c r="A7" s="1">
        <v>4</v>
      </c>
      <c r="B7" s="24">
        <v>94306</v>
      </c>
      <c r="C7" s="23" t="s" ph="1">
        <v>2821</v>
      </c>
      <c r="D7" s="10" t="s">
        <v>29</v>
      </c>
      <c r="E7" s="17" t="s">
        <v>2822</v>
      </c>
      <c r="F7" s="23" t="s">
        <v>2823</v>
      </c>
      <c r="G7" s="23" t="s">
        <v>2824</v>
      </c>
      <c r="H7" s="23" t="s">
        <v>2825</v>
      </c>
      <c r="I7" s="219" t="s">
        <v>2826</v>
      </c>
      <c r="J7" s="218" t="s">
        <v>2827</v>
      </c>
      <c r="K7" s="17" t="s" ph="1">
        <v>2828</v>
      </c>
      <c r="L7" s="17" t="s" ph="1">
        <v>2829</v>
      </c>
      <c r="M7" s="17" t="s" ph="1">
        <v>2830</v>
      </c>
      <c r="N7" s="21">
        <v>9</v>
      </c>
      <c r="O7" s="21">
        <v>134</v>
      </c>
      <c r="P7" s="21">
        <v>157</v>
      </c>
      <c r="Q7" s="22">
        <f t="shared" si="0"/>
        <v>291</v>
      </c>
    </row>
    <row r="8" spans="1:17" s="8" customFormat="1" ht="45" hidden="1" customHeight="1">
      <c r="A8" s="1">
        <v>5</v>
      </c>
      <c r="B8" s="14" t="s">
        <v>351</v>
      </c>
      <c r="C8" s="23" t="s" ph="1">
        <v>352</v>
      </c>
      <c r="D8" s="10"/>
      <c r="E8" s="17"/>
      <c r="F8" s="23"/>
      <c r="G8" s="23"/>
      <c r="H8" s="23"/>
      <c r="I8" s="40"/>
      <c r="J8" s="41"/>
      <c r="K8" s="17" ph="1"/>
      <c r="L8" s="17" ph="1"/>
      <c r="M8" s="17" ph="1"/>
      <c r="N8" s="21"/>
      <c r="O8" s="21"/>
      <c r="P8" s="21"/>
      <c r="Q8" s="22">
        <f t="shared" si="0"/>
        <v>0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si="0"/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0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33</v>
      </c>
      <c r="O12" s="27">
        <f>SUM(O4:O11)</f>
        <v>581</v>
      </c>
      <c r="P12" s="27">
        <f>SUM(P4:P11)</f>
        <v>560</v>
      </c>
      <c r="Q12" s="27">
        <f>SUM(Q4:Q11)</f>
        <v>1141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4</v>
      </c>
      <c r="I14" s="12" t="s">
        <v>103</v>
      </c>
      <c r="J14" s="29">
        <f>COUNTIF($D$4:$D$13,"全")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 ca="1">SUMIF($D$4:$D$13,B15,$N$4:$N$8)</f>
        <v>33</v>
      </c>
      <c r="D15" s="30">
        <f>SUMIF($D$4:$D$13,B15,$O$4:$O$13)</f>
        <v>581</v>
      </c>
      <c r="E15" s="30">
        <f>SUMIF($D$4:$D$13,B15,$P$4:$P$13)</f>
        <v>560</v>
      </c>
      <c r="F15" s="28">
        <f>D15+E15</f>
        <v>1141</v>
      </c>
      <c r="G15" s="10" t="s">
        <v>104</v>
      </c>
      <c r="H15" s="28">
        <f>Q12</f>
        <v>1141</v>
      </c>
      <c r="I15" s="12" t="s">
        <v>105</v>
      </c>
      <c r="J15" s="29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ca="1" si="1">SUMIF($D$4:$D$13,B16,$N$4:$N$8)</f>
        <v>0</v>
      </c>
      <c r="D16" s="30">
        <f t="shared" ref="D16:D17" si="2">SUMIF($D$4:$D$13,B16,$O$4:$O$13)</f>
        <v>0</v>
      </c>
      <c r="E16" s="30">
        <f t="shared" ref="E16:E17" si="3">SUMIF($D$4:$D$13,B16,$P$4:$P$13)</f>
        <v>0</v>
      </c>
      <c r="F16" s="28">
        <f t="shared" ref="F16:F17" si="4">D16+E16</f>
        <v>0</v>
      </c>
      <c r="G16" s="10" t="s">
        <v>13</v>
      </c>
      <c r="H16" s="28">
        <f>N12</f>
        <v>33</v>
      </c>
      <c r="I16" s="12" t="s">
        <v>107</v>
      </c>
      <c r="J16" s="29">
        <f>COUNTIF($D$4:$D$13,"通")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ca="1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 ca="1">SUM(C15:C17)</f>
        <v>33</v>
      </c>
      <c r="D18" s="30">
        <f t="shared" ref="D18:E18" si="5">SUM(D15:D17)</f>
        <v>581</v>
      </c>
      <c r="E18" s="30">
        <f t="shared" si="5"/>
        <v>560</v>
      </c>
      <c r="F18" s="28">
        <f>SUM(F15:F17)</f>
        <v>1141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tabColor rgb="FFC00000"/>
    <pageSetUpPr fitToPage="1"/>
  </sheetPr>
  <dimension ref="A2:Q20"/>
  <sheetViews>
    <sheetView zoomScale="60" zoomScaleNormal="60" workbookViewId="0">
      <selection activeCell="C15" sqref="C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2831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94401</v>
      </c>
      <c r="C4" s="15" t="s" ph="1">
        <v>2832</v>
      </c>
      <c r="D4" s="10" t="s">
        <v>176</v>
      </c>
      <c r="E4" s="17" t="s">
        <v>2833</v>
      </c>
      <c r="F4" s="39" t="s">
        <v>2834</v>
      </c>
      <c r="G4" s="23" t="s">
        <v>2835</v>
      </c>
      <c r="H4" s="23" t="s">
        <v>2836</v>
      </c>
      <c r="I4" s="219" t="s">
        <v>2837</v>
      </c>
      <c r="J4" s="219" t="s">
        <v>2838</v>
      </c>
      <c r="K4" s="17" t="s" ph="1">
        <v>2839</v>
      </c>
      <c r="L4" s="17" t="s" ph="1">
        <v>2840</v>
      </c>
      <c r="M4" s="17" t="s" ph="1">
        <v>2841</v>
      </c>
      <c r="N4" s="21">
        <v>9</v>
      </c>
      <c r="O4" s="21">
        <v>120</v>
      </c>
      <c r="P4" s="21">
        <v>251</v>
      </c>
      <c r="Q4" s="22">
        <f>SUM(O4:P4)</f>
        <v>371</v>
      </c>
    </row>
    <row r="5" spans="1:17" s="8" customFormat="1" ht="45" customHeight="1">
      <c r="A5" s="1">
        <v>2</v>
      </c>
      <c r="B5" s="14">
        <v>94402</v>
      </c>
      <c r="C5" s="23" t="s" ph="1">
        <v>2842</v>
      </c>
      <c r="D5" s="10" t="s">
        <v>176</v>
      </c>
      <c r="E5" s="17" t="s">
        <v>2843</v>
      </c>
      <c r="F5" s="23" t="s">
        <v>2844</v>
      </c>
      <c r="G5" s="23" t="s">
        <v>2845</v>
      </c>
      <c r="H5" s="23" t="s">
        <v>2846</v>
      </c>
      <c r="I5" s="219" t="s">
        <v>2847</v>
      </c>
      <c r="J5" s="219" t="s">
        <v>2848</v>
      </c>
      <c r="K5" s="17" t="s" ph="1">
        <v>2849</v>
      </c>
      <c r="L5" s="17" t="s" ph="1">
        <v>2850</v>
      </c>
      <c r="M5" s="17" t="s" ph="1">
        <v>2851</v>
      </c>
      <c r="N5" s="21">
        <v>21</v>
      </c>
      <c r="O5" s="21">
        <v>457</v>
      </c>
      <c r="P5" s="21">
        <v>317</v>
      </c>
      <c r="Q5" s="22">
        <f t="shared" ref="Q5:Q8" si="0">SUM(O5:P5)</f>
        <v>774</v>
      </c>
    </row>
    <row r="6" spans="1:17" s="8" customFormat="1" ht="45" customHeight="1">
      <c r="A6" s="1">
        <v>3</v>
      </c>
      <c r="B6" s="24">
        <v>94403</v>
      </c>
      <c r="C6" s="23" t="s" ph="1">
        <v>2852</v>
      </c>
      <c r="D6" s="10" t="s">
        <v>176</v>
      </c>
      <c r="E6" s="17" t="s">
        <v>2853</v>
      </c>
      <c r="F6" s="23" t="s">
        <v>2854</v>
      </c>
      <c r="G6" s="23" t="s">
        <v>2855</v>
      </c>
      <c r="H6" s="23" t="s">
        <v>2856</v>
      </c>
      <c r="I6" s="219" t="s">
        <v>2857</v>
      </c>
      <c r="J6" s="219" t="s">
        <v>2858</v>
      </c>
      <c r="K6" s="17" t="s" ph="1">
        <v>2859</v>
      </c>
      <c r="L6" s="17" t="s" ph="1">
        <v>2860</v>
      </c>
      <c r="M6" s="17" t="s" ph="1">
        <v>2861</v>
      </c>
      <c r="N6" s="21">
        <v>6</v>
      </c>
      <c r="O6" s="21">
        <v>73</v>
      </c>
      <c r="P6" s="21">
        <v>82</v>
      </c>
      <c r="Q6" s="22">
        <f t="shared" si="0"/>
        <v>155</v>
      </c>
    </row>
    <row r="7" spans="1:17" s="8" customFormat="1" ht="45" customHeight="1">
      <c r="A7" s="1">
        <v>4</v>
      </c>
      <c r="B7" s="24">
        <v>94404</v>
      </c>
      <c r="C7" s="23" t="s" ph="1">
        <v>2862</v>
      </c>
      <c r="D7" s="10" t="s">
        <v>176</v>
      </c>
      <c r="E7" s="17" t="s">
        <v>2863</v>
      </c>
      <c r="F7" s="23" t="s">
        <v>2864</v>
      </c>
      <c r="G7" s="23" t="s">
        <v>2865</v>
      </c>
      <c r="H7" s="23" t="s">
        <v>2866</v>
      </c>
      <c r="I7" s="219" t="s">
        <v>2867</v>
      </c>
      <c r="J7" s="219" t="s">
        <v>2868</v>
      </c>
      <c r="K7" s="17" t="s" ph="1">
        <v>2869</v>
      </c>
      <c r="L7" s="17" t="s" ph="1">
        <v>2870</v>
      </c>
      <c r="M7" s="17" t="s" ph="1">
        <v>2871</v>
      </c>
      <c r="N7" s="21">
        <v>2</v>
      </c>
      <c r="O7" s="21">
        <v>43</v>
      </c>
      <c r="P7" s="21">
        <v>48</v>
      </c>
      <c r="Q7" s="22">
        <f t="shared" si="0"/>
        <v>91</v>
      </c>
    </row>
    <row r="8" spans="1:17" s="8" customFormat="1" ht="45" customHeight="1">
      <c r="A8" s="1">
        <v>5</v>
      </c>
      <c r="B8" s="14">
        <v>94405</v>
      </c>
      <c r="C8" s="23" t="s" ph="1">
        <v>2872</v>
      </c>
      <c r="D8" s="10" t="s">
        <v>176</v>
      </c>
      <c r="E8" s="17" t="s">
        <v>2873</v>
      </c>
      <c r="F8" s="23" t="s">
        <v>2874</v>
      </c>
      <c r="G8" s="23" t="s">
        <v>2875</v>
      </c>
      <c r="H8" s="23" t="s">
        <v>2876</v>
      </c>
      <c r="I8" s="219" t="s">
        <v>2877</v>
      </c>
      <c r="J8" s="219" t="s">
        <v>2878</v>
      </c>
      <c r="K8" s="17" t="s" ph="1">
        <v>2879</v>
      </c>
      <c r="L8" s="17" t="s" ph="1">
        <v>2880</v>
      </c>
      <c r="M8" s="17" t="s" ph="1">
        <v>2881</v>
      </c>
      <c r="N8" s="21">
        <v>9</v>
      </c>
      <c r="O8" s="21">
        <v>71</v>
      </c>
      <c r="P8" s="21">
        <v>120</v>
      </c>
      <c r="Q8" s="22">
        <f t="shared" si="0"/>
        <v>191</v>
      </c>
    </row>
    <row r="9" spans="1:17" s="8" customFormat="1" ht="45" hidden="1" customHeight="1">
      <c r="A9" s="1">
        <v>6</v>
      </c>
      <c r="B9" s="24" t="s">
        <v>351</v>
      </c>
      <c r="C9" s="23" ph="1"/>
      <c r="D9" s="10"/>
      <c r="E9" s="17"/>
      <c r="F9" s="23"/>
      <c r="G9" s="23"/>
      <c r="H9" s="23"/>
      <c r="I9" s="40"/>
      <c r="J9" s="41"/>
      <c r="K9" s="17" ph="1"/>
      <c r="L9" s="17" ph="1"/>
      <c r="M9" s="17" ph="1"/>
      <c r="N9" s="21"/>
      <c r="O9" s="21"/>
      <c r="P9" s="21"/>
      <c r="Q9" s="22">
        <f t="shared" ref="Q9:Q11" si="1">O9+P9</f>
        <v>0</v>
      </c>
    </row>
    <row r="10" spans="1:17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">
        <f t="shared" si="1"/>
        <v>0</v>
      </c>
    </row>
    <row r="11" spans="1:17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">
        <f t="shared" si="1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47</v>
      </c>
      <c r="O12" s="27">
        <f>SUM(O4:O11)</f>
        <v>764</v>
      </c>
      <c r="P12" s="27">
        <f>SUM(P4:P11)</f>
        <v>818</v>
      </c>
      <c r="Q12" s="27">
        <f>SUM(Q4:Q11)</f>
        <v>1582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5</v>
      </c>
      <c r="I14" s="12" t="s">
        <v>103</v>
      </c>
      <c r="J14" s="29">
        <f>COUNTIF($D$4:$D$13,"全")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 ca="1">SUMIF($D$4:$D$13,B15,$N$4:$N$8)</f>
        <v>47</v>
      </c>
      <c r="D15" s="30">
        <f>SUMIF($D$4:$D$13,B15,$O$4:$O$13)</f>
        <v>764</v>
      </c>
      <c r="E15" s="30">
        <f>SUMIF($D$4:$D$13,B15,$P$4:$P$13)</f>
        <v>818</v>
      </c>
      <c r="F15" s="28">
        <f>D15+E15</f>
        <v>1582</v>
      </c>
      <c r="G15" s="10" t="s">
        <v>104</v>
      </c>
      <c r="H15" s="28">
        <f>Q12</f>
        <v>1582</v>
      </c>
      <c r="I15" s="12" t="s">
        <v>105</v>
      </c>
      <c r="J15" s="29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ca="1" si="2">SUMIF($D$4:$D$13,B16,$N$4:$N$8)</f>
        <v>0</v>
      </c>
      <c r="D16" s="30">
        <f t="shared" ref="D16:D17" si="3">SUMIF($D$4:$D$13,B16,$O$4:$O$13)</f>
        <v>0</v>
      </c>
      <c r="E16" s="30">
        <f t="shared" ref="E16:E17" si="4">SUMIF($D$4:$D$13,B16,$P$4:$P$13)</f>
        <v>0</v>
      </c>
      <c r="F16" s="28">
        <f t="shared" ref="F16:F17" si="5">D16+E16</f>
        <v>0</v>
      </c>
      <c r="G16" s="10" t="s">
        <v>13</v>
      </c>
      <c r="H16" s="28">
        <f>N12</f>
        <v>47</v>
      </c>
      <c r="I16" s="12" t="s">
        <v>107</v>
      </c>
      <c r="J16" s="29">
        <f>COUNTIF($D$4:$D$13,"通")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ca="1" si="2"/>
        <v>0</v>
      </c>
      <c r="D17" s="30">
        <f t="shared" si="3"/>
        <v>0</v>
      </c>
      <c r="E17" s="30">
        <f t="shared" si="4"/>
        <v>0</v>
      </c>
      <c r="F17" s="28">
        <f t="shared" si="5"/>
        <v>0</v>
      </c>
      <c r="G17" s="4"/>
      <c r="H17" s="31"/>
      <c r="I17" s="12" t="s">
        <v>109</v>
      </c>
      <c r="J17" s="32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 ca="1">SUM(C15:C17)</f>
        <v>47</v>
      </c>
      <c r="D18" s="30">
        <f t="shared" ref="D18:E18" si="6">SUM(D15:D17)</f>
        <v>764</v>
      </c>
      <c r="E18" s="30">
        <f t="shared" si="6"/>
        <v>818</v>
      </c>
      <c r="F18" s="28">
        <f>SUM(F15:F17)</f>
        <v>1582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tabColor rgb="FFC00000"/>
    <pageSetUpPr fitToPage="1"/>
  </sheetPr>
  <dimension ref="A2:Q27"/>
  <sheetViews>
    <sheetView topLeftCell="A9" zoomScale="60" zoomScaleNormal="60" workbookViewId="0">
      <selection activeCell="G25" sqref="G2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2882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94501</v>
      </c>
      <c r="C4" s="39" t="s" ph="1">
        <v>3589</v>
      </c>
      <c r="D4" s="10" t="s">
        <v>176</v>
      </c>
      <c r="E4" s="17" t="s">
        <v>2883</v>
      </c>
      <c r="F4" s="39" t="s">
        <v>2884</v>
      </c>
      <c r="G4" s="23" t="s">
        <v>2885</v>
      </c>
      <c r="H4" s="23" t="s">
        <v>2886</v>
      </c>
      <c r="I4" s="234" t="s">
        <v>2887</v>
      </c>
      <c r="J4" s="266" t="s">
        <v>2888</v>
      </c>
      <c r="K4" s="17" t="s" ph="1">
        <v>2889</v>
      </c>
      <c r="L4" s="17" t="s" ph="1">
        <v>2890</v>
      </c>
      <c r="M4" s="17" t="s" ph="1">
        <v>2891</v>
      </c>
      <c r="N4" s="21">
        <v>6</v>
      </c>
      <c r="O4" s="21">
        <v>93</v>
      </c>
      <c r="P4" s="21">
        <v>45</v>
      </c>
      <c r="Q4" s="22">
        <f>O4+P4</f>
        <v>138</v>
      </c>
    </row>
    <row r="5" spans="1:17" s="8" customFormat="1" ht="45" customHeight="1">
      <c r="A5" s="1">
        <v>2</v>
      </c>
      <c r="B5" s="14">
        <v>94503</v>
      </c>
      <c r="C5" s="23" t="s" ph="1">
        <v>3590</v>
      </c>
      <c r="D5" s="10" t="s">
        <v>176</v>
      </c>
      <c r="E5" s="17" t="s">
        <v>2892</v>
      </c>
      <c r="F5" s="23" t="s">
        <v>2893</v>
      </c>
      <c r="G5" s="23" t="s">
        <v>2894</v>
      </c>
      <c r="H5" s="23" t="s">
        <v>2895</v>
      </c>
      <c r="I5" s="219" t="s">
        <v>2896</v>
      </c>
      <c r="J5" s="219" t="s">
        <v>2897</v>
      </c>
      <c r="K5" s="17" t="s" ph="1">
        <v>2898</v>
      </c>
      <c r="L5" s="17" t="s" ph="1">
        <v>2899</v>
      </c>
      <c r="M5" s="17" t="s" ph="1">
        <v>2900</v>
      </c>
      <c r="N5" s="21">
        <v>9</v>
      </c>
      <c r="O5" s="21">
        <v>45</v>
      </c>
      <c r="P5" s="21">
        <v>143</v>
      </c>
      <c r="Q5" s="22">
        <f>O5+P5</f>
        <v>188</v>
      </c>
    </row>
    <row r="6" spans="1:17" s="8" customFormat="1" ht="45" customHeight="1">
      <c r="A6" s="1">
        <v>3</v>
      </c>
      <c r="B6" s="24">
        <v>94504</v>
      </c>
      <c r="C6" s="23" t="s" ph="1">
        <v>3591</v>
      </c>
      <c r="D6" s="10" t="s">
        <v>176</v>
      </c>
      <c r="E6" s="17" t="s">
        <v>2901</v>
      </c>
      <c r="F6" s="23" t="s">
        <v>2902</v>
      </c>
      <c r="G6" s="23" t="s">
        <v>2903</v>
      </c>
      <c r="H6" s="23" t="s">
        <v>2904</v>
      </c>
      <c r="I6" s="219" t="s">
        <v>2905</v>
      </c>
      <c r="J6" s="219" t="s">
        <v>2906</v>
      </c>
      <c r="K6" s="17" t="s" ph="1">
        <v>2907</v>
      </c>
      <c r="L6" s="17" t="s" ph="1">
        <v>2908</v>
      </c>
      <c r="M6" s="17" t="s" ph="1">
        <v>2909</v>
      </c>
      <c r="N6" s="21">
        <v>4</v>
      </c>
      <c r="O6" s="21">
        <v>68</v>
      </c>
      <c r="P6" s="21">
        <v>64</v>
      </c>
      <c r="Q6" s="22">
        <f t="shared" ref="Q6:Q15" si="0">O6+P6</f>
        <v>132</v>
      </c>
    </row>
    <row r="7" spans="1:17" s="8" customFormat="1" ht="45" customHeight="1">
      <c r="A7" s="1">
        <v>4</v>
      </c>
      <c r="B7" s="24">
        <v>94505</v>
      </c>
      <c r="C7" s="23" t="s" ph="1">
        <v>3592</v>
      </c>
      <c r="D7" s="10" t="s">
        <v>176</v>
      </c>
      <c r="E7" s="17" t="s">
        <v>2910</v>
      </c>
      <c r="F7" s="23" t="s">
        <v>2911</v>
      </c>
      <c r="G7" s="23" t="s">
        <v>2912</v>
      </c>
      <c r="H7" s="23" t="s">
        <v>2913</v>
      </c>
      <c r="I7" s="219" t="s">
        <v>2914</v>
      </c>
      <c r="J7" s="219" t="s">
        <v>2915</v>
      </c>
      <c r="K7" s="17" t="s" ph="1">
        <v>2916</v>
      </c>
      <c r="L7" s="17" t="s" ph="1">
        <v>2917</v>
      </c>
      <c r="M7" s="17" t="s" ph="1">
        <v>2918</v>
      </c>
      <c r="N7" s="21">
        <v>9</v>
      </c>
      <c r="O7" s="21">
        <v>68</v>
      </c>
      <c r="P7" s="21">
        <v>76</v>
      </c>
      <c r="Q7" s="22">
        <f t="shared" si="0"/>
        <v>144</v>
      </c>
    </row>
    <row r="8" spans="1:17" s="8" customFormat="1" ht="45" customHeight="1">
      <c r="A8" s="1">
        <v>5</v>
      </c>
      <c r="B8" s="14">
        <v>94507</v>
      </c>
      <c r="C8" s="23" t="s" ph="1">
        <v>3593</v>
      </c>
      <c r="D8" s="10" t="s">
        <v>176</v>
      </c>
      <c r="E8" s="17" t="s">
        <v>2919</v>
      </c>
      <c r="F8" s="23" t="s">
        <v>2920</v>
      </c>
      <c r="G8" s="23" t="s">
        <v>2921</v>
      </c>
      <c r="H8" s="23" t="s">
        <v>2922</v>
      </c>
      <c r="I8" s="219" t="s">
        <v>2923</v>
      </c>
      <c r="J8" s="219" t="s">
        <v>2924</v>
      </c>
      <c r="K8" s="17" t="s" ph="1">
        <v>2925</v>
      </c>
      <c r="L8" s="17" t="s" ph="1">
        <v>2926</v>
      </c>
      <c r="M8" s="17" t="s" ph="1">
        <v>2927</v>
      </c>
      <c r="N8" s="21">
        <v>15</v>
      </c>
      <c r="O8" s="21">
        <v>200</v>
      </c>
      <c r="P8" s="21">
        <v>146</v>
      </c>
      <c r="Q8" s="22">
        <f t="shared" si="0"/>
        <v>346</v>
      </c>
    </row>
    <row r="9" spans="1:17" s="8" customFormat="1" ht="45" customHeight="1">
      <c r="A9" s="1">
        <v>6</v>
      </c>
      <c r="B9" s="24">
        <v>94508</v>
      </c>
      <c r="C9" s="23" t="s" ph="1">
        <v>3594</v>
      </c>
      <c r="D9" s="10" t="s">
        <v>176</v>
      </c>
      <c r="E9" s="17" t="s">
        <v>2928</v>
      </c>
      <c r="F9" s="23" t="s">
        <v>2929</v>
      </c>
      <c r="G9" s="23" t="s">
        <v>2930</v>
      </c>
      <c r="H9" s="23" t="s">
        <v>2931</v>
      </c>
      <c r="I9" s="219" t="s">
        <v>2932</v>
      </c>
      <c r="J9" s="219" t="s">
        <v>2933</v>
      </c>
      <c r="K9" s="17" t="s" ph="1">
        <v>2934</v>
      </c>
      <c r="L9" s="17" t="s" ph="1">
        <v>2935</v>
      </c>
      <c r="M9" s="17" t="s" ph="1">
        <v>2936</v>
      </c>
      <c r="N9" s="21">
        <v>10</v>
      </c>
      <c r="O9" s="21">
        <v>118</v>
      </c>
      <c r="P9" s="21">
        <v>135</v>
      </c>
      <c r="Q9" s="22">
        <f t="shared" si="0"/>
        <v>253</v>
      </c>
    </row>
    <row r="10" spans="1:17" s="8" customFormat="1" ht="45" customHeight="1">
      <c r="A10" s="1">
        <v>7</v>
      </c>
      <c r="B10" s="24">
        <v>94509</v>
      </c>
      <c r="C10" s="23" t="s" ph="1">
        <v>3595</v>
      </c>
      <c r="D10" s="10" t="s">
        <v>176</v>
      </c>
      <c r="E10" s="17" t="s">
        <v>2937</v>
      </c>
      <c r="F10" s="23" t="s">
        <v>2938</v>
      </c>
      <c r="G10" s="23" t="s">
        <v>2939</v>
      </c>
      <c r="H10" s="23" t="s">
        <v>2940</v>
      </c>
      <c r="I10" s="219" t="s">
        <v>2941</v>
      </c>
      <c r="J10" s="219" t="s">
        <v>2942</v>
      </c>
      <c r="K10" s="17" t="s" ph="1">
        <v>2943</v>
      </c>
      <c r="L10" s="17" t="s" ph="1">
        <v>2944</v>
      </c>
      <c r="M10" s="17" t="s" ph="1">
        <v>2945</v>
      </c>
      <c r="N10" s="21">
        <v>21</v>
      </c>
      <c r="O10" s="21">
        <v>403</v>
      </c>
      <c r="P10" s="21">
        <v>416</v>
      </c>
      <c r="Q10" s="22">
        <f t="shared" si="0"/>
        <v>819</v>
      </c>
    </row>
    <row r="11" spans="1:17" s="8" customFormat="1" ht="45" customHeight="1">
      <c r="A11" s="1">
        <v>8</v>
      </c>
      <c r="B11" s="24">
        <v>94510</v>
      </c>
      <c r="C11" s="23" t="s" ph="1">
        <v>3596</v>
      </c>
      <c r="D11" s="10" t="s">
        <v>176</v>
      </c>
      <c r="E11" s="17" t="s">
        <v>2946</v>
      </c>
      <c r="F11" s="23" t="s">
        <v>2947</v>
      </c>
      <c r="G11" s="23" t="s">
        <v>2948</v>
      </c>
      <c r="H11" s="23" t="s">
        <v>2949</v>
      </c>
      <c r="I11" s="219" t="s">
        <v>2950</v>
      </c>
      <c r="J11" s="219" t="s">
        <v>2951</v>
      </c>
      <c r="K11" s="17" t="s" ph="1">
        <v>2952</v>
      </c>
      <c r="L11" s="17" t="s" ph="1">
        <v>2953</v>
      </c>
      <c r="M11" s="17" t="s" ph="1">
        <v>2954</v>
      </c>
      <c r="N11" s="21">
        <v>6</v>
      </c>
      <c r="O11" s="21">
        <v>58</v>
      </c>
      <c r="P11" s="21">
        <v>16</v>
      </c>
      <c r="Q11" s="22">
        <f t="shared" si="0"/>
        <v>74</v>
      </c>
    </row>
    <row r="12" spans="1:17" s="8" customFormat="1" ht="45" customHeight="1">
      <c r="A12" s="1">
        <v>9</v>
      </c>
      <c r="B12" s="24">
        <v>94511</v>
      </c>
      <c r="C12" s="23" t="s" ph="1">
        <v>3597</v>
      </c>
      <c r="D12" s="10" t="s">
        <v>176</v>
      </c>
      <c r="E12" s="17" t="s">
        <v>2955</v>
      </c>
      <c r="F12" s="23" t="s">
        <v>2956</v>
      </c>
      <c r="G12" s="23" t="s">
        <v>2957</v>
      </c>
      <c r="H12" s="23" t="s">
        <v>2958</v>
      </c>
      <c r="I12" s="219" t="s">
        <v>2959</v>
      </c>
      <c r="J12" s="219" t="s">
        <v>2960</v>
      </c>
      <c r="K12" s="17" t="s" ph="1">
        <v>2961</v>
      </c>
      <c r="L12" s="17" t="s" ph="1">
        <v>2962</v>
      </c>
      <c r="M12" s="17" t="s" ph="1">
        <v>2963</v>
      </c>
      <c r="N12" s="21">
        <v>8</v>
      </c>
      <c r="O12" s="21">
        <v>84</v>
      </c>
      <c r="P12" s="21">
        <v>45</v>
      </c>
      <c r="Q12" s="22">
        <f t="shared" si="0"/>
        <v>129</v>
      </c>
    </row>
    <row r="13" spans="1:17" s="8" customFormat="1" ht="45" customHeight="1">
      <c r="A13" s="1">
        <v>10</v>
      </c>
      <c r="B13" s="24">
        <v>94512</v>
      </c>
      <c r="C13" s="23" t="s" ph="1">
        <v>3598</v>
      </c>
      <c r="D13" s="10" t="s">
        <v>2964</v>
      </c>
      <c r="E13" s="17" t="s">
        <v>2965</v>
      </c>
      <c r="F13" s="23" t="s">
        <v>2966</v>
      </c>
      <c r="G13" s="23" t="s">
        <v>2967</v>
      </c>
      <c r="H13" s="23" t="s">
        <v>2968</v>
      </c>
      <c r="I13" s="219" t="s">
        <v>2969</v>
      </c>
      <c r="J13" s="219" t="s">
        <v>2970</v>
      </c>
      <c r="K13" s="17" t="s" ph="1">
        <v>2961</v>
      </c>
      <c r="L13" s="17" t="s" ph="1">
        <v>2971</v>
      </c>
      <c r="M13" s="17" t="s" ph="1">
        <v>2972</v>
      </c>
      <c r="N13" s="21">
        <v>3</v>
      </c>
      <c r="O13" s="21">
        <v>36</v>
      </c>
      <c r="P13" s="21">
        <v>6</v>
      </c>
      <c r="Q13" s="22">
        <f t="shared" si="0"/>
        <v>42</v>
      </c>
    </row>
    <row r="14" spans="1:17" s="8" customFormat="1" ht="45" customHeight="1">
      <c r="A14" s="1">
        <v>11</v>
      </c>
      <c r="B14" s="24">
        <v>94513</v>
      </c>
      <c r="C14" s="23" t="s" ph="1">
        <v>3599</v>
      </c>
      <c r="D14" s="10" t="s">
        <v>176</v>
      </c>
      <c r="E14" s="17" t="s">
        <v>2973</v>
      </c>
      <c r="F14" s="23" t="s">
        <v>2974</v>
      </c>
      <c r="G14" s="23" t="s">
        <v>2975</v>
      </c>
      <c r="H14" s="23" t="s">
        <v>2976</v>
      </c>
      <c r="I14" s="219" t="s">
        <v>2977</v>
      </c>
      <c r="J14" s="219" t="s">
        <v>2978</v>
      </c>
      <c r="K14" s="17" t="s" ph="1">
        <v>2979</v>
      </c>
      <c r="L14" s="17" t="s" ph="1">
        <v>2980</v>
      </c>
      <c r="M14" s="17" t="s" ph="1">
        <v>2981</v>
      </c>
      <c r="N14" s="21">
        <v>6</v>
      </c>
      <c r="O14" s="21">
        <v>51</v>
      </c>
      <c r="P14" s="21">
        <v>28</v>
      </c>
      <c r="Q14" s="22">
        <f t="shared" si="0"/>
        <v>79</v>
      </c>
    </row>
    <row r="15" spans="1:17" s="8" customFormat="1" ht="45" customHeight="1">
      <c r="A15" s="1">
        <v>12</v>
      </c>
      <c r="B15" s="24">
        <v>94514</v>
      </c>
      <c r="C15" s="23" t="s" ph="1">
        <v>3600</v>
      </c>
      <c r="D15" s="10" t="s">
        <v>176</v>
      </c>
      <c r="E15" s="17" t="s">
        <v>2982</v>
      </c>
      <c r="F15" s="23" t="s">
        <v>2983</v>
      </c>
      <c r="G15" s="23" t="s">
        <v>2984</v>
      </c>
      <c r="H15" s="23" t="s">
        <v>2985</v>
      </c>
      <c r="I15" s="219" t="s">
        <v>2986</v>
      </c>
      <c r="J15" s="219" t="s">
        <v>2987</v>
      </c>
      <c r="K15" s="17" t="s" ph="1">
        <v>2988</v>
      </c>
      <c r="L15" s="17" t="s" ph="1">
        <v>2989</v>
      </c>
      <c r="M15" s="17" t="s" ph="1">
        <v>2990</v>
      </c>
      <c r="N15" s="21">
        <v>6</v>
      </c>
      <c r="O15" s="21">
        <v>80</v>
      </c>
      <c r="P15" s="21">
        <v>21</v>
      </c>
      <c r="Q15" s="22">
        <f t="shared" si="0"/>
        <v>101</v>
      </c>
    </row>
    <row r="16" spans="1:17" s="8" customFormat="1" ht="45" hidden="1" customHeight="1">
      <c r="A16" s="1"/>
      <c r="B16" s="166"/>
      <c r="C16" s="4" ph="1"/>
      <c r="D16" s="3"/>
      <c r="E16" s="6"/>
      <c r="F16" s="4"/>
      <c r="G16" s="4"/>
      <c r="H16" s="4"/>
      <c r="I16" s="167"/>
      <c r="J16" s="168"/>
      <c r="K16" s="6" ph="1"/>
      <c r="L16" s="6" ph="1"/>
      <c r="M16" s="17" ph="1"/>
      <c r="N16" s="21"/>
      <c r="O16" s="21"/>
      <c r="P16" s="21"/>
      <c r="Q16" s="22"/>
    </row>
    <row r="17" spans="1:17" s="8" customFormat="1" ht="45" hidden="1" customHeight="1">
      <c r="A17" s="1"/>
      <c r="B17" s="166"/>
      <c r="C17" s="4" ph="1"/>
      <c r="D17" s="3"/>
      <c r="E17" s="6"/>
      <c r="F17" s="4"/>
      <c r="G17" s="4"/>
      <c r="H17" s="4"/>
      <c r="I17" s="167"/>
      <c r="J17" s="168"/>
      <c r="K17" s="6" ph="1"/>
      <c r="L17" s="6" ph="1"/>
      <c r="M17" s="17" ph="1"/>
      <c r="N17" s="21"/>
      <c r="O17" s="21"/>
      <c r="P17" s="21"/>
      <c r="Q17" s="22"/>
    </row>
    <row r="18" spans="1:17" s="8" customFormat="1" ht="45" hidden="1" customHeight="1">
      <c r="A18" s="1"/>
      <c r="B18" s="166"/>
      <c r="C18" s="4" ph="1"/>
      <c r="D18" s="3"/>
      <c r="E18" s="6"/>
      <c r="F18" s="4"/>
      <c r="G18" s="4"/>
      <c r="H18" s="4"/>
      <c r="I18" s="167"/>
      <c r="J18" s="168"/>
      <c r="K18" s="6" ph="1"/>
      <c r="L18" s="6" ph="1"/>
      <c r="M18" s="17" ph="1"/>
      <c r="N18" s="21"/>
      <c r="O18" s="21"/>
      <c r="P18" s="21"/>
      <c r="Q18" s="22"/>
    </row>
    <row r="19" spans="1:17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17" t="s">
        <v>98</v>
      </c>
      <c r="N19" s="27">
        <f>SUM(N4:N15)</f>
        <v>103</v>
      </c>
      <c r="O19" s="27">
        <f>SUM(O4:O15)</f>
        <v>1304</v>
      </c>
      <c r="P19" s="27">
        <f>SUM(P4:P15)</f>
        <v>1141</v>
      </c>
      <c r="Q19" s="27">
        <f>SUM(Q4:Q15)</f>
        <v>2445</v>
      </c>
    </row>
    <row r="20" spans="1:17" s="8" customFormat="1" ht="45" customHeight="1">
      <c r="A20" s="1"/>
      <c r="B20" s="4"/>
      <c r="C20" s="4"/>
      <c r="D20" s="4"/>
      <c r="E20" s="4"/>
      <c r="F20" s="4"/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23"/>
      <c r="C21" s="10" t="s">
        <v>13</v>
      </c>
      <c r="D21" s="10" t="s">
        <v>99</v>
      </c>
      <c r="E21" s="10" t="s">
        <v>100</v>
      </c>
      <c r="F21" s="10" t="s">
        <v>101</v>
      </c>
      <c r="G21" s="10" t="s">
        <v>102</v>
      </c>
      <c r="H21" s="28">
        <f>J24</f>
        <v>12</v>
      </c>
      <c r="I21" s="12" t="s">
        <v>103</v>
      </c>
      <c r="J21" s="29">
        <f>COUNTIF($D$4:$D$15,"全")</f>
        <v>11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18</v>
      </c>
      <c r="C22" s="30">
        <f ca="1">SUMIF($D$4:$D$15,B22,$N$4:$N$8)</f>
        <v>100</v>
      </c>
      <c r="D22" s="30">
        <f>SUMIF($D$4:$D$15,B22,$O$4:$O$15)</f>
        <v>1268</v>
      </c>
      <c r="E22" s="30">
        <f>SUMIF($D$4:$D$15,B22,$P$4:$P$18)</f>
        <v>1135</v>
      </c>
      <c r="F22" s="28">
        <f>D22+E22</f>
        <v>2403</v>
      </c>
      <c r="G22" s="10" t="s">
        <v>104</v>
      </c>
      <c r="H22" s="28">
        <f>Q19</f>
        <v>2445</v>
      </c>
      <c r="I22" s="12" t="s">
        <v>105</v>
      </c>
      <c r="J22" s="29">
        <f>COUNTIF($D$4:$D$15,"定")</f>
        <v>0</v>
      </c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1"/>
      <c r="B23" s="10" t="s">
        <v>106</v>
      </c>
      <c r="C23" s="30">
        <f t="shared" ref="C23:C24" ca="1" si="1">SUMIF($D$4:$D$15,B23,$N$4:$N$8)</f>
        <v>0</v>
      </c>
      <c r="D23" s="30">
        <f t="shared" ref="D23:D24" si="2">SUMIF($D$4:$D$15,B23,$O$4:$O$15)</f>
        <v>0</v>
      </c>
      <c r="E23" s="30">
        <f t="shared" ref="E23:E24" si="3">SUMIF($D$4:$D$15,B23,$P$4:$P$18)</f>
        <v>0</v>
      </c>
      <c r="F23" s="28">
        <f t="shared" ref="F23:F24" si="4">D23+E23</f>
        <v>0</v>
      </c>
      <c r="G23" s="10" t="s">
        <v>13</v>
      </c>
      <c r="H23" s="28">
        <f>N19</f>
        <v>103</v>
      </c>
      <c r="I23" s="12" t="s">
        <v>107</v>
      </c>
      <c r="J23" s="29">
        <f>COUNTIF($D$4:$D$15,"分")</f>
        <v>1</v>
      </c>
      <c r="K23" s="6"/>
      <c r="L23" s="6"/>
      <c r="M23" s="6"/>
      <c r="N23" s="7"/>
      <c r="O23" s="7"/>
      <c r="P23" s="7"/>
      <c r="Q23" s="7"/>
    </row>
    <row r="24" spans="1:17" s="8" customFormat="1" ht="45" customHeight="1">
      <c r="A24" s="1"/>
      <c r="B24" s="10" t="s">
        <v>108</v>
      </c>
      <c r="C24" s="30">
        <f t="shared" ca="1" si="1"/>
        <v>3</v>
      </c>
      <c r="D24" s="30">
        <f t="shared" si="2"/>
        <v>36</v>
      </c>
      <c r="E24" s="30">
        <f t="shared" si="3"/>
        <v>6</v>
      </c>
      <c r="F24" s="28">
        <f t="shared" si="4"/>
        <v>42</v>
      </c>
      <c r="G24" s="4"/>
      <c r="H24" s="31"/>
      <c r="I24" s="12" t="s">
        <v>109</v>
      </c>
      <c r="J24" s="32">
        <f>SUM(J21:J23)</f>
        <v>12</v>
      </c>
      <c r="K24" s="6"/>
      <c r="L24" s="6"/>
      <c r="M24" s="6"/>
      <c r="N24" s="7"/>
      <c r="O24" s="7"/>
      <c r="P24" s="7"/>
      <c r="Q24" s="7"/>
    </row>
    <row r="25" spans="1:17" s="8" customFormat="1" ht="45" customHeight="1">
      <c r="A25" s="1"/>
      <c r="B25" s="10" t="s">
        <v>101</v>
      </c>
      <c r="C25" s="30">
        <f ca="1">SUM(C22:C24)</f>
        <v>103</v>
      </c>
      <c r="D25" s="30">
        <f t="shared" ref="D25:E25" si="5">SUM(D22:D24)</f>
        <v>1304</v>
      </c>
      <c r="E25" s="30">
        <f t="shared" si="5"/>
        <v>1141</v>
      </c>
      <c r="F25" s="28">
        <f>SUM(F22:F24)</f>
        <v>2445</v>
      </c>
      <c r="G25" s="4"/>
      <c r="H25" s="4"/>
      <c r="I25" s="5"/>
      <c r="J25" s="5"/>
      <c r="K25" s="6"/>
      <c r="L25" s="6"/>
      <c r="M25" s="6"/>
      <c r="N25" s="7"/>
      <c r="O25" s="7"/>
      <c r="P25" s="7"/>
      <c r="Q25" s="7"/>
    </row>
    <row r="26" spans="1:17" s="8" customFormat="1" ht="45" customHeight="1">
      <c r="A26" s="33"/>
      <c r="C26" s="8" ph="1"/>
      <c r="E26" s="34"/>
      <c r="I26" s="35"/>
      <c r="J26" s="35"/>
      <c r="K26" s="36" ph="1"/>
      <c r="L26" s="36" ph="1"/>
      <c r="M26" s="36" ph="1"/>
      <c r="N26" s="37"/>
      <c r="O26" s="37"/>
      <c r="P26" s="37"/>
      <c r="Q26" s="37"/>
    </row>
    <row r="27" spans="1:17" ht="27.75">
      <c r="K27" s="38" ph="1"/>
      <c r="L27" s="38" ph="1"/>
      <c r="M27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tabColor rgb="FFC00000"/>
    <pageSetUpPr fitToPage="1"/>
  </sheetPr>
  <dimension ref="A2:Q21"/>
  <sheetViews>
    <sheetView topLeftCell="A3" zoomScale="50" zoomScaleNormal="50" workbookViewId="0">
      <selection activeCell="C16" sqref="C16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2991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94608</v>
      </c>
      <c r="C4" s="39" t="s" ph="1">
        <v>3601</v>
      </c>
      <c r="D4" s="10" t="s">
        <v>18</v>
      </c>
      <c r="E4" s="17" t="s">
        <v>2992</v>
      </c>
      <c r="F4" s="39" t="s">
        <v>2993</v>
      </c>
      <c r="G4" s="23" t="s">
        <v>2994</v>
      </c>
      <c r="H4" s="23" t="s">
        <v>2995</v>
      </c>
      <c r="I4" s="87" t="s">
        <v>2996</v>
      </c>
      <c r="J4" s="87" t="s">
        <v>2997</v>
      </c>
      <c r="K4" s="10" t="s">
        <v>2998</v>
      </c>
      <c r="L4" s="10" t="s">
        <v>2999</v>
      </c>
      <c r="M4" s="10" t="s">
        <v>3000</v>
      </c>
      <c r="N4" s="21">
        <v>6</v>
      </c>
      <c r="O4" s="21">
        <v>66</v>
      </c>
      <c r="P4" s="21">
        <v>36</v>
      </c>
      <c r="Q4" s="22">
        <f>O4+P4</f>
        <v>102</v>
      </c>
    </row>
    <row r="5" spans="1:17" s="8" customFormat="1" ht="45" customHeight="1">
      <c r="A5" s="1">
        <v>2</v>
      </c>
      <c r="B5" s="14">
        <v>94610</v>
      </c>
      <c r="C5" s="23" t="s" ph="1">
        <v>3602</v>
      </c>
      <c r="D5" s="10" t="s">
        <v>18</v>
      </c>
      <c r="E5" s="17" t="s">
        <v>3001</v>
      </c>
      <c r="F5" s="23" t="s">
        <v>3002</v>
      </c>
      <c r="G5" s="23" t="s">
        <v>3003</v>
      </c>
      <c r="H5" s="23" t="s">
        <v>3004</v>
      </c>
      <c r="I5" s="40" t="s">
        <v>3005</v>
      </c>
      <c r="J5" s="41" t="s">
        <v>3006</v>
      </c>
      <c r="K5" s="10" t="s">
        <v>3007</v>
      </c>
      <c r="L5" s="10" t="s">
        <v>3008</v>
      </c>
      <c r="M5" s="10" t="s">
        <v>3009</v>
      </c>
      <c r="N5" s="21">
        <v>3</v>
      </c>
      <c r="O5" s="21">
        <v>47</v>
      </c>
      <c r="P5" s="21">
        <v>27</v>
      </c>
      <c r="Q5" s="22">
        <f>O5+P5</f>
        <v>74</v>
      </c>
    </row>
    <row r="6" spans="1:17" s="8" customFormat="1" ht="45" customHeight="1">
      <c r="A6" s="1">
        <v>3</v>
      </c>
      <c r="B6" s="24">
        <v>94611</v>
      </c>
      <c r="C6" s="23" t="s" ph="1">
        <v>3603</v>
      </c>
      <c r="D6" s="10" t="s">
        <v>18</v>
      </c>
      <c r="E6" s="17" t="s">
        <v>3010</v>
      </c>
      <c r="F6" s="23" t="s">
        <v>3011</v>
      </c>
      <c r="G6" s="23" t="s">
        <v>3012</v>
      </c>
      <c r="H6" s="23" t="s">
        <v>3013</v>
      </c>
      <c r="I6" s="40" t="s">
        <v>3014</v>
      </c>
      <c r="J6" s="41" t="s">
        <v>3015</v>
      </c>
      <c r="K6" s="10" t="s">
        <v>3016</v>
      </c>
      <c r="L6" s="10" t="s">
        <v>3017</v>
      </c>
      <c r="M6" s="10" t="s">
        <v>3018</v>
      </c>
      <c r="N6" s="21">
        <v>6</v>
      </c>
      <c r="O6" s="21">
        <v>74</v>
      </c>
      <c r="P6" s="21">
        <v>92</v>
      </c>
      <c r="Q6" s="22">
        <f t="shared" ref="Q6:Q12" si="0">O6+P6</f>
        <v>166</v>
      </c>
    </row>
    <row r="7" spans="1:17" s="8" customFormat="1" ht="45" customHeight="1">
      <c r="A7" s="1">
        <v>4</v>
      </c>
      <c r="B7" s="24">
        <v>94602</v>
      </c>
      <c r="C7" s="23" t="s" ph="1">
        <v>3604</v>
      </c>
      <c r="D7" s="10" t="s">
        <v>18</v>
      </c>
      <c r="E7" s="17" t="s">
        <v>3019</v>
      </c>
      <c r="F7" s="23" t="s">
        <v>3020</v>
      </c>
      <c r="G7" s="23" t="s">
        <v>3021</v>
      </c>
      <c r="H7" s="23" t="s">
        <v>3022</v>
      </c>
      <c r="I7" s="40" t="s">
        <v>3023</v>
      </c>
      <c r="J7" s="41" t="s">
        <v>3024</v>
      </c>
      <c r="K7" s="10" t="s">
        <v>3025</v>
      </c>
      <c r="L7" s="10" t="s">
        <v>3026</v>
      </c>
      <c r="M7" s="10" t="s">
        <v>3027</v>
      </c>
      <c r="N7" s="21">
        <v>3</v>
      </c>
      <c r="O7" s="21">
        <v>33</v>
      </c>
      <c r="P7" s="21">
        <v>39</v>
      </c>
      <c r="Q7" s="22">
        <f t="shared" si="0"/>
        <v>72</v>
      </c>
    </row>
    <row r="8" spans="1:17" s="8" customFormat="1" ht="45" customHeight="1">
      <c r="A8" s="1">
        <v>5</v>
      </c>
      <c r="B8" s="14">
        <v>94609</v>
      </c>
      <c r="C8" s="23" t="s" ph="1">
        <v>3605</v>
      </c>
      <c r="D8" s="10" t="s">
        <v>18</v>
      </c>
      <c r="E8" s="17" t="s">
        <v>3028</v>
      </c>
      <c r="F8" s="23" t="s">
        <v>3029</v>
      </c>
      <c r="G8" s="23" t="s">
        <v>3030</v>
      </c>
      <c r="H8" s="23" t="s">
        <v>3031</v>
      </c>
      <c r="I8" s="40" t="s">
        <v>3032</v>
      </c>
      <c r="J8" s="41" t="s">
        <v>3033</v>
      </c>
      <c r="K8" s="10" t="s">
        <v>3034</v>
      </c>
      <c r="L8" s="10" t="s">
        <v>3035</v>
      </c>
      <c r="M8" s="10" t="s">
        <v>3036</v>
      </c>
      <c r="N8" s="21">
        <v>3</v>
      </c>
      <c r="O8" s="21">
        <v>57</v>
      </c>
      <c r="P8" s="21">
        <v>38</v>
      </c>
      <c r="Q8" s="22">
        <f t="shared" si="0"/>
        <v>95</v>
      </c>
    </row>
    <row r="9" spans="1:17" s="8" customFormat="1" ht="45" customHeight="1">
      <c r="A9" s="1">
        <v>6</v>
      </c>
      <c r="B9" s="24">
        <v>94612</v>
      </c>
      <c r="C9" s="23" t="s" ph="1">
        <v>3606</v>
      </c>
      <c r="D9" s="10" t="s">
        <v>18</v>
      </c>
      <c r="E9" s="17" t="s">
        <v>3037</v>
      </c>
      <c r="F9" s="23" t="s">
        <v>3038</v>
      </c>
      <c r="G9" s="23" t="s">
        <v>3039</v>
      </c>
      <c r="H9" s="23" t="s">
        <v>3040</v>
      </c>
      <c r="I9" s="40" t="s">
        <v>3041</v>
      </c>
      <c r="J9" s="41" t="s">
        <v>3042</v>
      </c>
      <c r="K9" s="10" t="s">
        <v>3043</v>
      </c>
      <c r="L9" s="10" t="s">
        <v>3044</v>
      </c>
      <c r="M9" s="10" t="s">
        <v>3045</v>
      </c>
      <c r="N9" s="21">
        <v>3</v>
      </c>
      <c r="O9" s="21">
        <v>56</v>
      </c>
      <c r="P9" s="21">
        <v>26</v>
      </c>
      <c r="Q9" s="22">
        <f t="shared" si="0"/>
        <v>82</v>
      </c>
    </row>
    <row r="10" spans="1:17" s="8" customFormat="1" ht="45" customHeight="1">
      <c r="A10" s="1">
        <v>7</v>
      </c>
      <c r="B10" s="24">
        <v>94607</v>
      </c>
      <c r="C10" s="23" t="s" ph="1">
        <v>3607</v>
      </c>
      <c r="D10" s="10" t="s">
        <v>18</v>
      </c>
      <c r="E10" s="17" t="s">
        <v>3046</v>
      </c>
      <c r="F10" s="23" t="s">
        <v>3047</v>
      </c>
      <c r="G10" s="23" t="s">
        <v>3048</v>
      </c>
      <c r="H10" s="23" t="s">
        <v>3049</v>
      </c>
      <c r="I10" s="40" t="s">
        <v>3050</v>
      </c>
      <c r="J10" s="41" t="s">
        <v>3051</v>
      </c>
      <c r="K10" s="10" t="s">
        <v>3052</v>
      </c>
      <c r="L10" s="10" t="s">
        <v>3053</v>
      </c>
      <c r="M10" s="10" t="s">
        <v>3054</v>
      </c>
      <c r="N10" s="21">
        <v>3</v>
      </c>
      <c r="O10" s="21">
        <v>45</v>
      </c>
      <c r="P10" s="21">
        <v>35</v>
      </c>
      <c r="Q10" s="22">
        <f t="shared" si="0"/>
        <v>80</v>
      </c>
    </row>
    <row r="11" spans="1:17" s="8" customFormat="1" ht="45" customHeight="1">
      <c r="A11" s="1">
        <v>8</v>
      </c>
      <c r="B11" s="24">
        <v>94605</v>
      </c>
      <c r="C11" s="23" t="s" ph="1">
        <v>3608</v>
      </c>
      <c r="D11" s="10" t="s">
        <v>18</v>
      </c>
      <c r="E11" s="17" t="s">
        <v>3055</v>
      </c>
      <c r="F11" s="23" t="s">
        <v>3056</v>
      </c>
      <c r="G11" s="23" t="s">
        <v>3057</v>
      </c>
      <c r="H11" s="23" t="s">
        <v>3058</v>
      </c>
      <c r="I11" s="40" t="s">
        <v>3059</v>
      </c>
      <c r="J11" s="41" t="s">
        <v>3060</v>
      </c>
      <c r="K11" s="10" t="s">
        <v>3061</v>
      </c>
      <c r="L11" s="10" t="s">
        <v>3062</v>
      </c>
      <c r="M11" s="10" t="s">
        <v>3063</v>
      </c>
      <c r="N11" s="21">
        <v>3</v>
      </c>
      <c r="O11" s="21">
        <v>66</v>
      </c>
      <c r="P11" s="21">
        <v>13</v>
      </c>
      <c r="Q11" s="22">
        <f t="shared" si="0"/>
        <v>79</v>
      </c>
    </row>
    <row r="12" spans="1:17" s="8" customFormat="1" ht="45" customHeight="1">
      <c r="A12" s="1">
        <v>9</v>
      </c>
      <c r="B12" s="24">
        <v>94606</v>
      </c>
      <c r="C12" s="23" t="s" ph="1">
        <v>3609</v>
      </c>
      <c r="D12" s="10" t="s">
        <v>18</v>
      </c>
      <c r="E12" s="17" t="s">
        <v>3064</v>
      </c>
      <c r="F12" s="23" t="s">
        <v>3065</v>
      </c>
      <c r="G12" s="23" t="s">
        <v>3066</v>
      </c>
      <c r="H12" s="23" t="s">
        <v>3067</v>
      </c>
      <c r="I12" s="40" t="s">
        <v>3068</v>
      </c>
      <c r="J12" s="169" t="s">
        <v>3069</v>
      </c>
      <c r="K12" s="10" t="s">
        <v>3070</v>
      </c>
      <c r="L12" s="10" t="s">
        <v>3071</v>
      </c>
      <c r="M12" s="10" t="s">
        <v>3072</v>
      </c>
      <c r="N12" s="21">
        <v>3</v>
      </c>
      <c r="O12" s="21">
        <v>48</v>
      </c>
      <c r="P12" s="21">
        <v>13</v>
      </c>
      <c r="Q12" s="22">
        <f t="shared" si="0"/>
        <v>61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98</v>
      </c>
      <c r="N13" s="27">
        <f>SUM(N4:N12)</f>
        <v>33</v>
      </c>
      <c r="O13" s="27">
        <f>SUM(O4:O12)</f>
        <v>492</v>
      </c>
      <c r="P13" s="27">
        <f>SUM(P4:P12)</f>
        <v>319</v>
      </c>
      <c r="Q13" s="27">
        <f>SUM(Q4:Q12)</f>
        <v>811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23"/>
      <c r="C15" s="10" t="s">
        <v>13</v>
      </c>
      <c r="D15" s="10" t="s">
        <v>99</v>
      </c>
      <c r="E15" s="10" t="s">
        <v>100</v>
      </c>
      <c r="F15" s="10" t="s">
        <v>101</v>
      </c>
      <c r="G15" s="10" t="s">
        <v>102</v>
      </c>
      <c r="H15" s="28">
        <f>J18</f>
        <v>9</v>
      </c>
      <c r="I15" s="12" t="s">
        <v>103</v>
      </c>
      <c r="J15" s="29">
        <f>COUNTIF($D$4:$D$15,"全")</f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18</v>
      </c>
      <c r="C16" s="30">
        <f ca="1">SUMIF($D$4:$D$15,B16,$N$4:$N$8)</f>
        <v>33</v>
      </c>
      <c r="D16" s="30">
        <f>SUMIF($D$4:$D$15,B16,$O$4:$O$15)</f>
        <v>492</v>
      </c>
      <c r="E16" s="30">
        <f>SUMIF($D$4:$D$15,B16,$P$4:$P$18)</f>
        <v>319</v>
      </c>
      <c r="F16" s="28">
        <f>D16+E16</f>
        <v>811</v>
      </c>
      <c r="G16" s="10" t="s">
        <v>104</v>
      </c>
      <c r="H16" s="28">
        <f>Q13</f>
        <v>811</v>
      </c>
      <c r="I16" s="12" t="s">
        <v>105</v>
      </c>
      <c r="J16" s="29">
        <f>COUNTIF($D$4:$D$15,"定")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106</v>
      </c>
      <c r="C17" s="30">
        <f t="shared" ref="C17:C18" ca="1" si="1">SUMIF($D$4:$D$15,B17,$N$4:$N$8)</f>
        <v>0</v>
      </c>
      <c r="D17" s="30">
        <f t="shared" ref="D17:D18" si="2">SUMIF($D$4:$D$15,B17,$O$4:$O$15)</f>
        <v>0</v>
      </c>
      <c r="E17" s="30">
        <f t="shared" ref="E17:E18" si="3">SUMIF($D$4:$D$15,B17,$P$4:$P$18)</f>
        <v>0</v>
      </c>
      <c r="F17" s="28">
        <f t="shared" ref="F17:F18" si="4">D17+E17</f>
        <v>0</v>
      </c>
      <c r="G17" s="10" t="s">
        <v>13</v>
      </c>
      <c r="H17" s="28">
        <f>N13</f>
        <v>33</v>
      </c>
      <c r="I17" s="12" t="s">
        <v>107</v>
      </c>
      <c r="J17" s="29">
        <f>COUNTIF($D$4:$D$15,"分")</f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108</v>
      </c>
      <c r="C18" s="30">
        <f t="shared" ca="1" si="1"/>
        <v>0</v>
      </c>
      <c r="D18" s="30">
        <f t="shared" si="2"/>
        <v>0</v>
      </c>
      <c r="E18" s="30">
        <f t="shared" si="3"/>
        <v>0</v>
      </c>
      <c r="F18" s="28">
        <f t="shared" si="4"/>
        <v>0</v>
      </c>
      <c r="G18" s="4"/>
      <c r="H18" s="31"/>
      <c r="I18" s="12" t="s">
        <v>109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101</v>
      </c>
      <c r="C19" s="30">
        <f ca="1">SUM(C16:C18)</f>
        <v>33</v>
      </c>
      <c r="D19" s="30">
        <f t="shared" ref="D19:E19" si="5">SUM(D16:D18)</f>
        <v>492</v>
      </c>
      <c r="E19" s="30">
        <f t="shared" si="5"/>
        <v>319</v>
      </c>
      <c r="F19" s="28">
        <f>SUM(F16:F18)</f>
        <v>811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33"/>
      <c r="C20" s="8" ph="1"/>
      <c r="E20" s="34"/>
      <c r="I20" s="35"/>
      <c r="J20" s="35"/>
      <c r="K20" s="36" ph="1"/>
      <c r="L20" s="36" ph="1"/>
      <c r="M20" s="36" ph="1"/>
      <c r="N20" s="37"/>
      <c r="O20" s="37"/>
      <c r="P20" s="37"/>
      <c r="Q20" s="37"/>
    </row>
    <row r="21" spans="1:17" ht="27.75">
      <c r="K21" s="38" ph="1"/>
      <c r="L21" s="38" ph="1"/>
      <c r="M21" s="38" ph="1"/>
    </row>
  </sheetData>
  <mergeCells count="1">
    <mergeCell ref="B2:C2"/>
  </mergeCells>
  <phoneticPr fontId="5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tabColor rgb="FFC00000"/>
    <pageSetUpPr fitToPage="1"/>
  </sheetPr>
  <dimension ref="A2:Q20"/>
  <sheetViews>
    <sheetView zoomScale="50" zoomScaleNormal="50" workbookViewId="0">
      <selection activeCell="K8" sqref="K8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3073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42">
        <v>94701</v>
      </c>
      <c r="C4" s="46" t="s" ph="1">
        <v>3074</v>
      </c>
      <c r="D4" s="44" t="s">
        <v>176</v>
      </c>
      <c r="E4" s="45" t="s">
        <v>3075</v>
      </c>
      <c r="F4" s="46" t="s">
        <v>3076</v>
      </c>
      <c r="G4" s="43" t="s">
        <v>3077</v>
      </c>
      <c r="H4" s="43" t="s">
        <v>3078</v>
      </c>
      <c r="I4" s="211" t="s">
        <v>3079</v>
      </c>
      <c r="J4" s="212" t="s">
        <v>3080</v>
      </c>
      <c r="K4" s="44" t="s" ph="1">
        <v>3081</v>
      </c>
      <c r="L4" s="44" t="s" ph="1">
        <v>3082</v>
      </c>
      <c r="M4" s="44" t="s" ph="1">
        <v>3083</v>
      </c>
      <c r="N4" s="21">
        <v>3</v>
      </c>
      <c r="O4" s="21">
        <v>22</v>
      </c>
      <c r="P4" s="21">
        <v>11</v>
      </c>
      <c r="Q4" s="22">
        <f>O4+P4</f>
        <v>33</v>
      </c>
    </row>
    <row r="5" spans="1:17" s="8" customFormat="1" ht="45" customHeight="1">
      <c r="A5" s="1">
        <v>2</v>
      </c>
      <c r="B5" s="42">
        <v>94702</v>
      </c>
      <c r="C5" s="43" t="s" ph="1">
        <v>3084</v>
      </c>
      <c r="D5" s="44" t="s">
        <v>176</v>
      </c>
      <c r="E5" s="45" t="s">
        <v>3085</v>
      </c>
      <c r="F5" s="43" t="s">
        <v>3086</v>
      </c>
      <c r="G5" s="43" t="s">
        <v>3087</v>
      </c>
      <c r="H5" s="43" t="s">
        <v>3088</v>
      </c>
      <c r="I5" s="210" t="s">
        <v>3089</v>
      </c>
      <c r="J5" s="213" t="s">
        <v>3090</v>
      </c>
      <c r="K5" s="44" t="s" ph="1">
        <v>3091</v>
      </c>
      <c r="L5" s="44" t="s" ph="1">
        <v>3092</v>
      </c>
      <c r="M5" s="44" t="s" ph="1">
        <v>3093</v>
      </c>
      <c r="N5" s="21">
        <v>4</v>
      </c>
      <c r="O5" s="21">
        <v>48</v>
      </c>
      <c r="P5" s="21">
        <v>31</v>
      </c>
      <c r="Q5" s="22">
        <f>O5+P5</f>
        <v>79</v>
      </c>
    </row>
    <row r="6" spans="1:17" s="8" customFormat="1" ht="45" customHeight="1">
      <c r="A6" s="1">
        <v>3</v>
      </c>
      <c r="B6" s="42">
        <v>94703</v>
      </c>
      <c r="C6" s="43" t="s" ph="1">
        <v>3094</v>
      </c>
      <c r="D6" s="44" t="s">
        <v>176</v>
      </c>
      <c r="E6" s="45" t="s">
        <v>3095</v>
      </c>
      <c r="F6" s="43" t="s">
        <v>3096</v>
      </c>
      <c r="G6" s="43" t="s">
        <v>3097</v>
      </c>
      <c r="H6" s="43" t="s">
        <v>3098</v>
      </c>
      <c r="I6" s="210" t="s">
        <v>3099</v>
      </c>
      <c r="J6" s="213" t="s">
        <v>3100</v>
      </c>
      <c r="K6" s="44" t="s" ph="1">
        <v>3101</v>
      </c>
      <c r="L6" s="44" t="s" ph="1">
        <v>3102</v>
      </c>
      <c r="M6" s="44" t="s" ph="1">
        <v>3103</v>
      </c>
      <c r="N6" s="21">
        <v>12</v>
      </c>
      <c r="O6" s="21">
        <v>178</v>
      </c>
      <c r="P6" s="21">
        <v>85</v>
      </c>
      <c r="Q6" s="22">
        <f t="shared" ref="Q6:Q11" si="0">O6+P6</f>
        <v>263</v>
      </c>
    </row>
    <row r="7" spans="1:17" s="8" customFormat="1" ht="45" customHeight="1">
      <c r="A7" s="1">
        <v>4</v>
      </c>
      <c r="B7" s="42">
        <v>94704</v>
      </c>
      <c r="C7" s="43" t="s" ph="1">
        <v>3104</v>
      </c>
      <c r="D7" s="44" t="s">
        <v>176</v>
      </c>
      <c r="E7" s="45" t="s">
        <v>3105</v>
      </c>
      <c r="F7" s="43" t="s">
        <v>3106</v>
      </c>
      <c r="G7" s="43" t="s">
        <v>3107</v>
      </c>
      <c r="H7" s="43" t="s">
        <v>3108</v>
      </c>
      <c r="I7" s="210" t="s">
        <v>3109</v>
      </c>
      <c r="J7" s="213" t="s">
        <v>3110</v>
      </c>
      <c r="K7" s="44" t="s" ph="1">
        <v>3111</v>
      </c>
      <c r="L7" s="44" t="s" ph="1">
        <v>3112</v>
      </c>
      <c r="M7" s="44" t="s" ph="1">
        <v>3113</v>
      </c>
      <c r="N7" s="21">
        <v>12</v>
      </c>
      <c r="O7" s="21">
        <v>192</v>
      </c>
      <c r="P7" s="21">
        <v>222</v>
      </c>
      <c r="Q7" s="22">
        <f t="shared" si="0"/>
        <v>414</v>
      </c>
    </row>
    <row r="8" spans="1:17" s="8" customFormat="1" ht="45" customHeight="1">
      <c r="A8" s="1">
        <v>5</v>
      </c>
      <c r="B8" s="42">
        <v>94706</v>
      </c>
      <c r="C8" s="43" t="s" ph="1">
        <v>3114</v>
      </c>
      <c r="D8" s="44" t="s">
        <v>176</v>
      </c>
      <c r="E8" s="45" t="s">
        <v>3115</v>
      </c>
      <c r="F8" s="43" t="s">
        <v>3116</v>
      </c>
      <c r="G8" s="43" t="s">
        <v>3117</v>
      </c>
      <c r="H8" s="43" t="s">
        <v>3118</v>
      </c>
      <c r="I8" s="210" t="s">
        <v>3119</v>
      </c>
      <c r="J8" s="213" t="s">
        <v>3120</v>
      </c>
      <c r="K8" s="44" t="s" ph="1">
        <v>3121</v>
      </c>
      <c r="L8" s="170" t="s" ph="1">
        <v>3122</v>
      </c>
      <c r="M8" s="171" t="s" ph="1">
        <v>3123</v>
      </c>
      <c r="N8" s="21">
        <v>15</v>
      </c>
      <c r="O8" s="21">
        <v>295</v>
      </c>
      <c r="P8" s="21">
        <v>301</v>
      </c>
      <c r="Q8" s="22">
        <f t="shared" si="0"/>
        <v>596</v>
      </c>
    </row>
    <row r="9" spans="1:17" s="8" customFormat="1" ht="45" customHeight="1">
      <c r="A9" s="1">
        <v>6</v>
      </c>
      <c r="B9" s="42">
        <v>94708</v>
      </c>
      <c r="C9" s="43" t="s" ph="1">
        <v>3124</v>
      </c>
      <c r="D9" s="44" t="s">
        <v>176</v>
      </c>
      <c r="E9" s="45" t="s">
        <v>3125</v>
      </c>
      <c r="F9" s="43" t="s">
        <v>3126</v>
      </c>
      <c r="G9" s="43" t="s">
        <v>3127</v>
      </c>
      <c r="H9" s="43" t="s">
        <v>3128</v>
      </c>
      <c r="I9" s="210" t="s">
        <v>3129</v>
      </c>
      <c r="J9" s="213" t="s">
        <v>3130</v>
      </c>
      <c r="K9" s="44" t="s" ph="1">
        <v>3131</v>
      </c>
      <c r="L9" s="44" t="s" ph="1">
        <v>3132</v>
      </c>
      <c r="M9" s="170" t="s" ph="1">
        <v>3133</v>
      </c>
      <c r="N9" s="21">
        <v>2</v>
      </c>
      <c r="O9" s="21">
        <v>34</v>
      </c>
      <c r="P9" s="21">
        <v>12</v>
      </c>
      <c r="Q9" s="22">
        <f t="shared" si="0"/>
        <v>46</v>
      </c>
    </row>
    <row r="10" spans="1:17" s="8" customFormat="1" ht="45" customHeight="1">
      <c r="A10" s="1">
        <v>7</v>
      </c>
      <c r="B10" s="42">
        <v>94709</v>
      </c>
      <c r="C10" s="43" t="s" ph="1">
        <v>3134</v>
      </c>
      <c r="D10" s="44" t="s">
        <v>176</v>
      </c>
      <c r="E10" s="45" t="s">
        <v>3135</v>
      </c>
      <c r="F10" s="43" t="s">
        <v>3136</v>
      </c>
      <c r="G10" s="43" t="s">
        <v>3137</v>
      </c>
      <c r="H10" s="43" t="s">
        <v>3138</v>
      </c>
      <c r="I10" s="210" t="s">
        <v>3139</v>
      </c>
      <c r="J10" s="213" t="s">
        <v>3140</v>
      </c>
      <c r="K10" s="44" t="s" ph="1">
        <v>3141</v>
      </c>
      <c r="L10" s="44" t="s" ph="1">
        <v>3142</v>
      </c>
      <c r="M10" s="44" t="s" ph="1">
        <v>3143</v>
      </c>
      <c r="N10" s="21">
        <v>3</v>
      </c>
      <c r="O10" s="21">
        <v>33</v>
      </c>
      <c r="P10" s="21">
        <v>33</v>
      </c>
      <c r="Q10" s="22">
        <f t="shared" si="0"/>
        <v>66</v>
      </c>
    </row>
    <row r="11" spans="1:17" s="8" customFormat="1" ht="45" customHeight="1">
      <c r="A11" s="1">
        <v>8</v>
      </c>
      <c r="B11" s="42">
        <v>94710</v>
      </c>
      <c r="C11" s="43" t="s" ph="1">
        <v>3144</v>
      </c>
      <c r="D11" s="44" t="s">
        <v>176</v>
      </c>
      <c r="E11" s="45" t="s">
        <v>3145</v>
      </c>
      <c r="F11" s="43" t="s">
        <v>3146</v>
      </c>
      <c r="G11" s="43" t="s">
        <v>3147</v>
      </c>
      <c r="H11" s="43" t="s">
        <v>3148</v>
      </c>
      <c r="I11" s="210" t="s">
        <v>3149</v>
      </c>
      <c r="J11" s="213" t="s">
        <v>3150</v>
      </c>
      <c r="K11" s="171" t="s" ph="1">
        <v>3151</v>
      </c>
      <c r="L11" s="44" t="s" ph="1">
        <v>3152</v>
      </c>
      <c r="M11" s="170" t="s" ph="1">
        <v>3153</v>
      </c>
      <c r="N11" s="21">
        <v>3</v>
      </c>
      <c r="O11" s="21">
        <v>76</v>
      </c>
      <c r="P11" s="21">
        <v>112</v>
      </c>
      <c r="Q11" s="22">
        <f t="shared" si="0"/>
        <v>188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54</v>
      </c>
      <c r="O12" s="27">
        <f>SUM(O4:O11)</f>
        <v>878</v>
      </c>
      <c r="P12" s="27">
        <f>SUM(P4:P11)</f>
        <v>807</v>
      </c>
      <c r="Q12" s="27">
        <f>SUM(Q4:Q11)</f>
        <v>1685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8</v>
      </c>
      <c r="I14" s="12" t="s">
        <v>103</v>
      </c>
      <c r="J14" s="29">
        <f>COUNTIF($D$4:$D$11,"全")</f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SUMIF($D$4:$D$11,B15,$N$4:$N$11)</f>
        <v>54</v>
      </c>
      <c r="D15" s="30">
        <f>SUMIF($D$4:$D$11,B15,$O$4:$O$11)</f>
        <v>878</v>
      </c>
      <c r="E15" s="30">
        <f>SUMIF($D$4:$D$11,B15,$P$4:$P$11)</f>
        <v>807</v>
      </c>
      <c r="F15" s="28">
        <f>D15+E15</f>
        <v>1685</v>
      </c>
      <c r="G15" s="10" t="s">
        <v>104</v>
      </c>
      <c r="H15" s="28">
        <f>Q12</f>
        <v>1685</v>
      </c>
      <c r="I15" s="12" t="s">
        <v>105</v>
      </c>
      <c r="J15" s="29">
        <f>COUNTIF($D$4:$D$11,"定")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SUMIF($D$4:$D$11,B16,$N$4:$N$11)</f>
        <v>0</v>
      </c>
      <c r="D16" s="30">
        <f t="shared" ref="D16:D17" si="2">SUMIF($D$4:$D$11,B16,$O$4:$O$11)</f>
        <v>0</v>
      </c>
      <c r="E16" s="30">
        <f t="shared" ref="E16:E17" si="3">SUMIF($D$4:$D$11,B16,$P$4:$P$11)</f>
        <v>0</v>
      </c>
      <c r="F16" s="28">
        <f t="shared" ref="F16:F17" si="4">D16+E16</f>
        <v>0</v>
      </c>
      <c r="G16" s="10" t="s">
        <v>13</v>
      </c>
      <c r="H16" s="28">
        <f>N12</f>
        <v>54</v>
      </c>
      <c r="I16" s="12" t="s">
        <v>107</v>
      </c>
      <c r="J16" s="29">
        <f>COUNTIF($D$4:$D$11,"分")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54</v>
      </c>
      <c r="D18" s="30">
        <f t="shared" ref="D18:E18" si="5">SUM(D15:D17)</f>
        <v>878</v>
      </c>
      <c r="E18" s="30">
        <f t="shared" si="5"/>
        <v>807</v>
      </c>
      <c r="F18" s="28">
        <f>SUM(F15:F17)</f>
        <v>1685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tabColor rgb="FFC00000"/>
    <pageSetUpPr fitToPage="1"/>
  </sheetPr>
  <dimension ref="A2:Q23"/>
  <sheetViews>
    <sheetView zoomScale="50" zoomScaleNormal="50" workbookViewId="0">
      <pane xSplit="3" ySplit="3" topLeftCell="D7" activePane="bottomRight" state="frozen"/>
      <selection pane="topRight" activeCell="D1" sqref="D1"/>
      <selection pane="bottomLeft" activeCell="A4" sqref="A4"/>
      <selection pane="bottomRight" activeCell="C18" sqref="C18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9" t="s">
        <v>3154</v>
      </c>
      <c r="C2" s="269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61">
        <v>94801</v>
      </c>
      <c r="C4" s="100" t="s" ph="1">
        <v>3610</v>
      </c>
      <c r="D4" s="98" t="s">
        <v>176</v>
      </c>
      <c r="E4" s="99" t="s">
        <v>3155</v>
      </c>
      <c r="F4" s="100" t="s">
        <v>3156</v>
      </c>
      <c r="G4" s="100" t="s">
        <v>3157</v>
      </c>
      <c r="H4" s="100" t="s">
        <v>3158</v>
      </c>
      <c r="I4" s="213" t="s">
        <v>3159</v>
      </c>
      <c r="J4" s="214" t="s">
        <v>3160</v>
      </c>
      <c r="K4" s="99" t="s" ph="1">
        <v>3642</v>
      </c>
      <c r="L4" s="99" t="s" ph="1">
        <v>3643</v>
      </c>
      <c r="M4" s="99" t="s" ph="1">
        <v>3621</v>
      </c>
      <c r="N4" s="172">
        <v>3</v>
      </c>
      <c r="O4" s="101">
        <v>23</v>
      </c>
      <c r="P4" s="101">
        <v>6</v>
      </c>
      <c r="Q4" s="101">
        <f>O4+P4</f>
        <v>29</v>
      </c>
    </row>
    <row r="5" spans="1:17" s="8" customFormat="1" ht="45" customHeight="1">
      <c r="A5" s="1">
        <v>2</v>
      </c>
      <c r="B5" s="161">
        <v>94802</v>
      </c>
      <c r="C5" s="100" t="s" ph="1">
        <v>3611</v>
      </c>
      <c r="D5" s="98" t="s">
        <v>176</v>
      </c>
      <c r="E5" s="99" t="s">
        <v>3161</v>
      </c>
      <c r="F5" s="100" t="s">
        <v>3162</v>
      </c>
      <c r="G5" s="100" t="s">
        <v>3163</v>
      </c>
      <c r="H5" s="100" t="s">
        <v>3164</v>
      </c>
      <c r="I5" s="214" t="s">
        <v>3165</v>
      </c>
      <c r="J5" s="213" t="s">
        <v>3166</v>
      </c>
      <c r="K5" s="83" t="s" ph="1">
        <v>3644</v>
      </c>
      <c r="L5" s="99" t="s" ph="1">
        <v>3645</v>
      </c>
      <c r="M5" s="99" t="s" ph="1">
        <v>3622</v>
      </c>
      <c r="N5" s="101">
        <v>3</v>
      </c>
      <c r="O5" s="101">
        <v>25</v>
      </c>
      <c r="P5" s="101">
        <v>23</v>
      </c>
      <c r="Q5" s="101">
        <f>O5+P5</f>
        <v>48</v>
      </c>
    </row>
    <row r="6" spans="1:17" s="8" customFormat="1" ht="45" customHeight="1">
      <c r="A6" s="1">
        <v>3</v>
      </c>
      <c r="B6" s="161">
        <v>94803</v>
      </c>
      <c r="C6" s="100" t="s" ph="1">
        <v>3612</v>
      </c>
      <c r="D6" s="98" t="s">
        <v>176</v>
      </c>
      <c r="E6" s="99" t="s">
        <v>3167</v>
      </c>
      <c r="F6" s="100" t="s">
        <v>3168</v>
      </c>
      <c r="G6" s="100" t="s">
        <v>3169</v>
      </c>
      <c r="H6" s="100" t="s">
        <v>3170</v>
      </c>
      <c r="I6" s="213" t="s">
        <v>3171</v>
      </c>
      <c r="J6" s="214" t="s">
        <v>3172</v>
      </c>
      <c r="K6" s="99" t="s" ph="1">
        <v>3646</v>
      </c>
      <c r="L6" s="99" t="s" ph="1">
        <v>3647</v>
      </c>
      <c r="M6" s="99" t="s" ph="1">
        <v>3623</v>
      </c>
      <c r="N6" s="101">
        <v>9</v>
      </c>
      <c r="O6" s="101">
        <v>89</v>
      </c>
      <c r="P6" s="101">
        <v>54</v>
      </c>
      <c r="Q6" s="101">
        <f t="shared" ref="Q6:Q14" si="0">O6+P6</f>
        <v>143</v>
      </c>
    </row>
    <row r="7" spans="1:17" s="8" customFormat="1" ht="45" customHeight="1">
      <c r="A7" s="1">
        <v>4</v>
      </c>
      <c r="B7" s="161">
        <v>94806</v>
      </c>
      <c r="C7" s="100" t="s" ph="1">
        <v>3613</v>
      </c>
      <c r="D7" s="98" t="s">
        <v>176</v>
      </c>
      <c r="E7" s="99" t="s">
        <v>3173</v>
      </c>
      <c r="F7" s="100" t="s">
        <v>3174</v>
      </c>
      <c r="G7" s="100" t="s">
        <v>3175</v>
      </c>
      <c r="H7" s="100" t="s">
        <v>3176</v>
      </c>
      <c r="I7" s="213" t="s">
        <v>3177</v>
      </c>
      <c r="J7" s="215" t="s">
        <v>3178</v>
      </c>
      <c r="K7" s="99" t="s" ph="1">
        <v>3648</v>
      </c>
      <c r="L7" s="99" t="s" ph="1">
        <v>3649</v>
      </c>
      <c r="M7" s="99" t="s" ph="1">
        <v>3624</v>
      </c>
      <c r="N7" s="101">
        <v>3</v>
      </c>
      <c r="O7" s="101">
        <v>37</v>
      </c>
      <c r="P7" s="101">
        <v>7</v>
      </c>
      <c r="Q7" s="101">
        <f t="shared" si="0"/>
        <v>44</v>
      </c>
    </row>
    <row r="8" spans="1:17" s="8" customFormat="1" ht="45" customHeight="1">
      <c r="A8" s="1">
        <v>5</v>
      </c>
      <c r="B8" s="161">
        <v>94808</v>
      </c>
      <c r="C8" s="100" t="s" ph="1">
        <v>3614</v>
      </c>
      <c r="D8" s="98" t="s">
        <v>176</v>
      </c>
      <c r="E8" s="99" t="s">
        <v>3179</v>
      </c>
      <c r="F8" s="100" t="s">
        <v>3180</v>
      </c>
      <c r="G8" s="100" t="s">
        <v>3181</v>
      </c>
      <c r="H8" s="100" t="s">
        <v>3182</v>
      </c>
      <c r="I8" s="214" t="s">
        <v>3183</v>
      </c>
      <c r="J8" s="213" t="s">
        <v>3184</v>
      </c>
      <c r="K8" s="99" t="s" ph="1">
        <v>3650</v>
      </c>
      <c r="L8" s="99" t="s" ph="1">
        <v>3651</v>
      </c>
      <c r="M8" s="99" t="s" ph="1">
        <v>3625</v>
      </c>
      <c r="N8" s="101">
        <v>3</v>
      </c>
      <c r="O8" s="101">
        <v>53</v>
      </c>
      <c r="P8" s="101">
        <v>48</v>
      </c>
      <c r="Q8" s="101">
        <f t="shared" si="0"/>
        <v>101</v>
      </c>
    </row>
    <row r="9" spans="1:17" s="8" customFormat="1" ht="45" customHeight="1">
      <c r="A9" s="1">
        <v>6</v>
      </c>
      <c r="B9" s="161">
        <v>94810</v>
      </c>
      <c r="C9" s="100" t="s" ph="1">
        <v>3615</v>
      </c>
      <c r="D9" s="98" t="s">
        <v>176</v>
      </c>
      <c r="E9" s="99" t="s">
        <v>3185</v>
      </c>
      <c r="F9" s="100" t="s">
        <v>3186</v>
      </c>
      <c r="G9" s="100" t="s">
        <v>3187</v>
      </c>
      <c r="H9" s="100" t="s">
        <v>3188</v>
      </c>
      <c r="I9" s="213" t="s">
        <v>3189</v>
      </c>
      <c r="J9" s="216" t="s">
        <v>3190</v>
      </c>
      <c r="K9" s="99" t="s" ph="1">
        <v>3652</v>
      </c>
      <c r="L9" s="99" t="s" ph="1">
        <v>3653</v>
      </c>
      <c r="M9" s="99" t="s" ph="1">
        <v>3626</v>
      </c>
      <c r="N9" s="101">
        <v>18</v>
      </c>
      <c r="O9" s="101">
        <v>318</v>
      </c>
      <c r="P9" s="101">
        <v>147</v>
      </c>
      <c r="Q9" s="101">
        <f t="shared" si="0"/>
        <v>465</v>
      </c>
    </row>
    <row r="10" spans="1:17" s="8" customFormat="1" ht="45" customHeight="1">
      <c r="A10" s="1">
        <v>7</v>
      </c>
      <c r="B10" s="161">
        <v>94813</v>
      </c>
      <c r="C10" s="100" t="s" ph="1">
        <v>3616</v>
      </c>
      <c r="D10" s="173" t="s">
        <v>3191</v>
      </c>
      <c r="E10" s="83" t="s">
        <v>3192</v>
      </c>
      <c r="F10" s="84" t="s">
        <v>3193</v>
      </c>
      <c r="G10" s="84" t="s">
        <v>3194</v>
      </c>
      <c r="H10" s="84" t="s">
        <v>3195</v>
      </c>
      <c r="I10" s="217" t="s">
        <v>3196</v>
      </c>
      <c r="J10" s="214" t="s">
        <v>3197</v>
      </c>
      <c r="K10" s="99" t="s" ph="1">
        <v>3627</v>
      </c>
      <c r="L10" s="99" t="s" ph="1">
        <v>3628</v>
      </c>
      <c r="M10" s="174" t="s" ph="1">
        <v>3629</v>
      </c>
      <c r="N10" s="101">
        <v>8</v>
      </c>
      <c r="O10" s="101">
        <v>71</v>
      </c>
      <c r="P10" s="101">
        <v>39</v>
      </c>
      <c r="Q10" s="101">
        <f t="shared" si="0"/>
        <v>110</v>
      </c>
    </row>
    <row r="11" spans="1:17" s="8" customFormat="1" ht="45" customHeight="1">
      <c r="A11" s="1">
        <v>8</v>
      </c>
      <c r="B11" s="161">
        <v>94814</v>
      </c>
      <c r="C11" s="100" t="s" ph="1">
        <v>3617</v>
      </c>
      <c r="D11" s="175" t="s">
        <v>176</v>
      </c>
      <c r="E11" s="83" t="s">
        <v>3198</v>
      </c>
      <c r="F11" s="84" t="s">
        <v>3199</v>
      </c>
      <c r="G11" s="84" t="s">
        <v>3200</v>
      </c>
      <c r="H11" s="84" t="s">
        <v>3201</v>
      </c>
      <c r="I11" s="217" t="s">
        <v>3202</v>
      </c>
      <c r="J11" s="213" t="s">
        <v>3203</v>
      </c>
      <c r="K11" s="83" t="s" ph="1">
        <v>3630</v>
      </c>
      <c r="L11" s="99" t="s" ph="1">
        <v>3631</v>
      </c>
      <c r="M11" s="99" t="s" ph="1">
        <v>3632</v>
      </c>
      <c r="N11" s="101">
        <v>6</v>
      </c>
      <c r="O11" s="101">
        <v>65</v>
      </c>
      <c r="P11" s="101">
        <v>32</v>
      </c>
      <c r="Q11" s="101">
        <f t="shared" si="0"/>
        <v>97</v>
      </c>
    </row>
    <row r="12" spans="1:17" s="8" customFormat="1" ht="45" customHeight="1">
      <c r="A12" s="1">
        <v>9</v>
      </c>
      <c r="B12" s="161">
        <v>94815</v>
      </c>
      <c r="C12" s="100" t="s" ph="1">
        <v>3618</v>
      </c>
      <c r="D12" s="175" t="s">
        <v>176</v>
      </c>
      <c r="E12" s="83" t="s">
        <v>3204</v>
      </c>
      <c r="F12" s="84" t="s">
        <v>3205</v>
      </c>
      <c r="G12" s="84" t="s">
        <v>3206</v>
      </c>
      <c r="H12" s="84" t="s">
        <v>3207</v>
      </c>
      <c r="I12" s="213" t="s">
        <v>3208</v>
      </c>
      <c r="J12" s="213" t="s">
        <v>3209</v>
      </c>
      <c r="K12" s="99" t="s" ph="1">
        <v>3633</v>
      </c>
      <c r="L12" s="99" t="s" ph="1">
        <v>3634</v>
      </c>
      <c r="M12" s="99" t="s" ph="1">
        <v>3635</v>
      </c>
      <c r="N12" s="101">
        <v>3</v>
      </c>
      <c r="O12" s="101">
        <v>22</v>
      </c>
      <c r="P12" s="101">
        <v>20</v>
      </c>
      <c r="Q12" s="101">
        <f t="shared" si="0"/>
        <v>42</v>
      </c>
    </row>
    <row r="13" spans="1:17" s="8" customFormat="1" ht="45" customHeight="1">
      <c r="A13" s="1">
        <v>10</v>
      </c>
      <c r="B13" s="161">
        <v>94816</v>
      </c>
      <c r="C13" s="100" t="s" ph="1">
        <v>3619</v>
      </c>
      <c r="D13" s="173" t="s">
        <v>3191</v>
      </c>
      <c r="E13" s="83" t="s">
        <v>3210</v>
      </c>
      <c r="F13" s="84" t="s">
        <v>3211</v>
      </c>
      <c r="G13" s="84" t="s">
        <v>3212</v>
      </c>
      <c r="H13" s="84" t="s">
        <v>3213</v>
      </c>
      <c r="I13" s="217" t="s">
        <v>3214</v>
      </c>
      <c r="J13" s="214" t="s">
        <v>3215</v>
      </c>
      <c r="K13" s="99" t="s" ph="1">
        <v>3636</v>
      </c>
      <c r="L13" s="99" t="s" ph="1">
        <v>3637</v>
      </c>
      <c r="M13" s="99" t="s" ph="1">
        <v>3638</v>
      </c>
      <c r="N13" s="101">
        <v>2</v>
      </c>
      <c r="O13" s="101">
        <v>18</v>
      </c>
      <c r="P13" s="101">
        <v>2</v>
      </c>
      <c r="Q13" s="101">
        <f t="shared" si="0"/>
        <v>20</v>
      </c>
    </row>
    <row r="14" spans="1:17" s="8" customFormat="1" ht="45" customHeight="1">
      <c r="A14" s="1">
        <v>11</v>
      </c>
      <c r="B14" s="161">
        <v>94817</v>
      </c>
      <c r="C14" s="100" t="s" ph="1">
        <v>3620</v>
      </c>
      <c r="D14" s="173" t="s">
        <v>176</v>
      </c>
      <c r="E14" s="83" t="s">
        <v>3216</v>
      </c>
      <c r="F14" s="84" t="s">
        <v>3217</v>
      </c>
      <c r="G14" s="84" t="s">
        <v>3218</v>
      </c>
      <c r="H14" s="84" t="s">
        <v>3219</v>
      </c>
      <c r="I14" s="214" t="s">
        <v>3220</v>
      </c>
      <c r="J14" s="213" t="s">
        <v>3221</v>
      </c>
      <c r="K14" s="83" t="s" ph="1">
        <v>3639</v>
      </c>
      <c r="L14" s="99" t="s" ph="1">
        <v>3640</v>
      </c>
      <c r="M14" s="99" t="s" ph="1">
        <v>3641</v>
      </c>
      <c r="N14" s="101">
        <v>3</v>
      </c>
      <c r="O14" s="101">
        <v>42</v>
      </c>
      <c r="P14" s="101">
        <v>31</v>
      </c>
      <c r="Q14" s="101">
        <f t="shared" si="0"/>
        <v>73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7" t="s">
        <v>98</v>
      </c>
      <c r="N15" s="27">
        <f>SUM(N4:N14)</f>
        <v>61</v>
      </c>
      <c r="O15" s="27">
        <f>SUM(O4:O14)</f>
        <v>763</v>
      </c>
      <c r="P15" s="27">
        <f>SUM(P4:P14)</f>
        <v>409</v>
      </c>
      <c r="Q15" s="27">
        <f>SUM(Q4:Q14)</f>
        <v>1172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23"/>
      <c r="C17" s="10" t="s">
        <v>13</v>
      </c>
      <c r="D17" s="10" t="s">
        <v>99</v>
      </c>
      <c r="E17" s="10" t="s">
        <v>100</v>
      </c>
      <c r="F17" s="10" t="s">
        <v>101</v>
      </c>
      <c r="G17" s="10" t="s">
        <v>102</v>
      </c>
      <c r="H17" s="28">
        <f>J20</f>
        <v>11</v>
      </c>
      <c r="I17" s="12" t="s">
        <v>103</v>
      </c>
      <c r="J17" s="29">
        <f>COUNTIF($D$4:$D$14,"全")</f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18</v>
      </c>
      <c r="C18" s="30">
        <f>SUMIF($D$4:$D$14,B18,$N$4:$N$14)</f>
        <v>61</v>
      </c>
      <c r="D18" s="30">
        <f>SUMIF($D$4:$D$14,B18,$O$4:$O$14)</f>
        <v>763</v>
      </c>
      <c r="E18" s="30">
        <f>SUMIF($D$4:$D$14,B18,$P$4:$P$14)</f>
        <v>409</v>
      </c>
      <c r="F18" s="28">
        <f>D18+E18</f>
        <v>1172</v>
      </c>
      <c r="G18" s="10" t="s">
        <v>104</v>
      </c>
      <c r="H18" s="28">
        <f>Q15</f>
        <v>1172</v>
      </c>
      <c r="I18" s="12" t="s">
        <v>105</v>
      </c>
      <c r="J18" s="29">
        <f>COUNTIF($D$4:$D$14,"定")</f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106</v>
      </c>
      <c r="C19" s="30">
        <f t="shared" ref="C19:C20" si="1">SUMIF($D$4:$D$14,B19,$N$4:$N$14)</f>
        <v>0</v>
      </c>
      <c r="D19" s="30">
        <f t="shared" ref="D19:D20" si="2">SUMIF($D$4:$D$14,B19,$O$4:$O$14)</f>
        <v>0</v>
      </c>
      <c r="E19" s="30">
        <f t="shared" ref="E19:E20" si="3">SUMIF($D$4:$D$14,B19,$P$4:$P$14)</f>
        <v>0</v>
      </c>
      <c r="F19" s="28">
        <f t="shared" ref="F19:F20" si="4">D19+E19</f>
        <v>0</v>
      </c>
      <c r="G19" s="10" t="s">
        <v>13</v>
      </c>
      <c r="H19" s="28">
        <f>N15</f>
        <v>61</v>
      </c>
      <c r="I19" s="12" t="s">
        <v>107</v>
      </c>
      <c r="J19" s="29">
        <f>COUNTIF($D$4:$D$14,"分")</f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108</v>
      </c>
      <c r="C20" s="30">
        <f t="shared" si="1"/>
        <v>0</v>
      </c>
      <c r="D20" s="30">
        <f t="shared" si="2"/>
        <v>0</v>
      </c>
      <c r="E20" s="30">
        <f t="shared" si="3"/>
        <v>0</v>
      </c>
      <c r="F20" s="28">
        <f t="shared" si="4"/>
        <v>0</v>
      </c>
      <c r="G20" s="4"/>
      <c r="H20" s="31"/>
      <c r="I20" s="12" t="s">
        <v>109</v>
      </c>
      <c r="J20" s="32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101</v>
      </c>
      <c r="C21" s="30">
        <f>SUM(C18:C20)</f>
        <v>61</v>
      </c>
      <c r="D21" s="30">
        <f t="shared" ref="D21:E21" si="5">SUM(D18:D20)</f>
        <v>763</v>
      </c>
      <c r="E21" s="30">
        <f t="shared" si="5"/>
        <v>409</v>
      </c>
      <c r="F21" s="28">
        <f>SUM(F18:F20)</f>
        <v>1172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33"/>
      <c r="C22" s="8" ph="1"/>
      <c r="E22" s="34"/>
      <c r="I22" s="35"/>
      <c r="J22" s="35"/>
      <c r="K22" s="36" ph="1"/>
      <c r="L22" s="36" ph="1"/>
      <c r="M22" s="36" ph="1"/>
      <c r="N22" s="37"/>
      <c r="O22" s="37"/>
      <c r="P22" s="37"/>
      <c r="Q22" s="37"/>
    </row>
    <row r="23" spans="1:17" ht="27.75">
      <c r="K23" s="38" ph="1"/>
      <c r="L23" s="38" ph="1"/>
      <c r="M23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tabColor rgb="FFC00000"/>
    <pageSetUpPr fitToPage="1"/>
  </sheetPr>
  <dimension ref="A2:Q20"/>
  <sheetViews>
    <sheetView tabSelected="1" zoomScale="50" zoomScaleNormal="50" workbookViewId="0">
      <selection activeCell="L9" sqref="L9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2" spans="1:17" s="8" customFormat="1" ht="45" customHeight="1">
      <c r="A2" s="1"/>
      <c r="B2" s="268" t="s">
        <v>3222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94901</v>
      </c>
      <c r="C4" s="39" t="s" ph="1">
        <v>3655</v>
      </c>
      <c r="D4" s="16" t="s">
        <v>18</v>
      </c>
      <c r="E4" s="17" t="s">
        <v>3223</v>
      </c>
      <c r="F4" s="39" t="s">
        <v>3224</v>
      </c>
      <c r="G4" s="23" t="s">
        <v>3225</v>
      </c>
      <c r="H4" s="23" t="s">
        <v>3226</v>
      </c>
      <c r="I4" s="68" t="s">
        <v>3227</v>
      </c>
      <c r="J4" s="69" t="s">
        <v>3228</v>
      </c>
      <c r="K4" s="17" t="s" ph="1">
        <v>3229</v>
      </c>
      <c r="L4" s="17" t="s" ph="1">
        <v>3230</v>
      </c>
      <c r="M4" s="17" t="s" ph="1">
        <v>3231</v>
      </c>
      <c r="N4" s="21">
        <v>15</v>
      </c>
      <c r="O4" s="21">
        <v>174</v>
      </c>
      <c r="P4" s="21">
        <v>197</v>
      </c>
      <c r="Q4" s="22">
        <f>O4+P4</f>
        <v>371</v>
      </c>
    </row>
    <row r="5" spans="1:17" s="8" customFormat="1" ht="45" customHeight="1">
      <c r="A5" s="1">
        <v>2</v>
      </c>
      <c r="B5" s="14">
        <v>94902</v>
      </c>
      <c r="C5" s="23" t="s" ph="1">
        <v>3656</v>
      </c>
      <c r="D5" s="10" t="s">
        <v>60</v>
      </c>
      <c r="E5" s="17" t="s">
        <v>3223</v>
      </c>
      <c r="F5" s="23" t="s">
        <v>3224</v>
      </c>
      <c r="G5" s="23" t="s">
        <v>3225</v>
      </c>
      <c r="H5" s="23" t="s">
        <v>3226</v>
      </c>
      <c r="I5" s="68" t="s">
        <v>3227</v>
      </c>
      <c r="J5" s="69" t="s">
        <v>3228</v>
      </c>
      <c r="K5" s="17" t="s" ph="1">
        <v>3229</v>
      </c>
      <c r="L5" s="17" t="s" ph="1">
        <v>3230</v>
      </c>
      <c r="M5" s="17" t="s" ph="1">
        <v>3231</v>
      </c>
      <c r="N5" s="21">
        <v>4</v>
      </c>
      <c r="O5" s="21">
        <v>26</v>
      </c>
      <c r="P5" s="21">
        <v>17</v>
      </c>
      <c r="Q5" s="22">
        <f>O5+P5</f>
        <v>43</v>
      </c>
    </row>
    <row r="6" spans="1:17" s="8" customFormat="1" ht="45" customHeight="1">
      <c r="A6" s="1">
        <v>3</v>
      </c>
      <c r="B6" s="14">
        <v>94903</v>
      </c>
      <c r="C6" s="23" t="s" ph="1">
        <v>3657</v>
      </c>
      <c r="D6" s="10" t="s">
        <v>29</v>
      </c>
      <c r="E6" s="17" t="s">
        <v>3232</v>
      </c>
      <c r="F6" s="23" t="s">
        <v>3233</v>
      </c>
      <c r="G6" s="23" t="s">
        <v>3234</v>
      </c>
      <c r="H6" s="23" t="s">
        <v>3235</v>
      </c>
      <c r="I6" s="68" t="s">
        <v>3236</v>
      </c>
      <c r="J6" s="69" t="s">
        <v>3237</v>
      </c>
      <c r="K6" s="17" t="s" ph="1">
        <v>3238</v>
      </c>
      <c r="L6" s="17" t="s" ph="1">
        <v>3239</v>
      </c>
      <c r="M6" s="17" t="s" ph="1">
        <v>3240</v>
      </c>
      <c r="N6" s="21">
        <v>12</v>
      </c>
      <c r="O6" s="21">
        <v>221</v>
      </c>
      <c r="P6" s="21">
        <v>224</v>
      </c>
      <c r="Q6" s="22">
        <f t="shared" ref="Q6:Q11" si="0">O6+P6</f>
        <v>445</v>
      </c>
    </row>
    <row r="7" spans="1:17" s="8" customFormat="1" ht="45" customHeight="1">
      <c r="A7" s="1">
        <v>4</v>
      </c>
      <c r="B7" s="14">
        <v>94904</v>
      </c>
      <c r="C7" s="23" t="s" ph="1">
        <v>3657</v>
      </c>
      <c r="D7" s="10" t="s">
        <v>60</v>
      </c>
      <c r="E7" s="17" t="s">
        <v>3232</v>
      </c>
      <c r="F7" s="23" t="s">
        <v>3233</v>
      </c>
      <c r="G7" s="23" t="s">
        <v>3234</v>
      </c>
      <c r="H7" s="23" t="s">
        <v>3235</v>
      </c>
      <c r="I7" s="68" t="s">
        <v>3661</v>
      </c>
      <c r="J7" s="69" t="s">
        <v>3237</v>
      </c>
      <c r="K7" s="17" t="s" ph="1">
        <v>3238</v>
      </c>
      <c r="L7" s="17" t="s" ph="1">
        <v>3239</v>
      </c>
      <c r="M7" s="17" t="s" ph="1">
        <v>3240</v>
      </c>
      <c r="N7" s="21">
        <v>4</v>
      </c>
      <c r="O7" s="21">
        <v>85</v>
      </c>
      <c r="P7" s="21">
        <v>35</v>
      </c>
      <c r="Q7" s="22">
        <f t="shared" si="0"/>
        <v>120</v>
      </c>
    </row>
    <row r="8" spans="1:17" s="8" customFormat="1" ht="45" customHeight="1">
      <c r="A8" s="1">
        <v>5</v>
      </c>
      <c r="B8" s="14">
        <v>94905</v>
      </c>
      <c r="C8" s="23" t="s" ph="1">
        <v>3658</v>
      </c>
      <c r="D8" s="10" t="s">
        <v>29</v>
      </c>
      <c r="E8" s="17" t="s">
        <v>3241</v>
      </c>
      <c r="F8" s="23" t="s">
        <v>3242</v>
      </c>
      <c r="G8" s="23" t="s">
        <v>3243</v>
      </c>
      <c r="H8" s="23" t="s">
        <v>3244</v>
      </c>
      <c r="I8" s="68" t="s">
        <v>3245</v>
      </c>
      <c r="J8" s="69" t="s">
        <v>3246</v>
      </c>
      <c r="K8" s="17" t="s" ph="1">
        <v>3247</v>
      </c>
      <c r="L8" s="17" t="s" ph="1">
        <v>3248</v>
      </c>
      <c r="M8" s="17" t="s" ph="1">
        <v>3249</v>
      </c>
      <c r="N8" s="21">
        <v>15</v>
      </c>
      <c r="O8" s="21">
        <v>292</v>
      </c>
      <c r="P8" s="21">
        <v>206</v>
      </c>
      <c r="Q8" s="22">
        <f t="shared" si="0"/>
        <v>498</v>
      </c>
    </row>
    <row r="9" spans="1:17" s="8" customFormat="1" ht="45" customHeight="1">
      <c r="A9" s="1">
        <v>6</v>
      </c>
      <c r="B9" s="14">
        <v>94906</v>
      </c>
      <c r="C9" s="23" t="s" ph="1">
        <v>3659</v>
      </c>
      <c r="D9" s="10" t="s">
        <v>29</v>
      </c>
      <c r="E9" s="17" t="s">
        <v>3250</v>
      </c>
      <c r="F9" s="23" t="s">
        <v>3251</v>
      </c>
      <c r="G9" s="23" t="s">
        <v>3252</v>
      </c>
      <c r="H9" s="23" t="s">
        <v>3253</v>
      </c>
      <c r="I9" s="68" t="s">
        <v>3254</v>
      </c>
      <c r="J9" s="69" t="s">
        <v>3255</v>
      </c>
      <c r="K9" s="91" t="s" ph="1">
        <v>3256</v>
      </c>
      <c r="L9" s="17" t="s" ph="1">
        <v>3257</v>
      </c>
      <c r="M9" s="17" t="s" ph="1">
        <v>3258</v>
      </c>
      <c r="N9" s="21">
        <v>9</v>
      </c>
      <c r="O9" s="21">
        <v>93</v>
      </c>
      <c r="P9" s="21">
        <v>126</v>
      </c>
      <c r="Q9" s="22">
        <f t="shared" si="0"/>
        <v>219</v>
      </c>
    </row>
    <row r="10" spans="1:17" s="8" customFormat="1" ht="45" customHeight="1">
      <c r="A10" s="1">
        <v>7</v>
      </c>
      <c r="B10" s="14">
        <v>94907</v>
      </c>
      <c r="C10" s="23" t="s" ph="1">
        <v>3660</v>
      </c>
      <c r="D10" s="10" t="s">
        <v>29</v>
      </c>
      <c r="E10" s="17" t="s">
        <v>3259</v>
      </c>
      <c r="F10" s="23" t="s">
        <v>3260</v>
      </c>
      <c r="G10" s="23" t="s">
        <v>3261</v>
      </c>
      <c r="H10" s="23" t="s">
        <v>3262</v>
      </c>
      <c r="I10" s="68" t="s">
        <v>3263</v>
      </c>
      <c r="J10" s="69" t="s">
        <v>3264</v>
      </c>
      <c r="K10" s="17" t="s" ph="1">
        <v>3265</v>
      </c>
      <c r="L10" s="91" t="s" ph="1">
        <v>3266</v>
      </c>
      <c r="M10" s="17" t="s" ph="1">
        <v>3267</v>
      </c>
      <c r="N10" s="21">
        <v>12</v>
      </c>
      <c r="O10" s="21">
        <v>169</v>
      </c>
      <c r="P10" s="21">
        <v>143</v>
      </c>
      <c r="Q10" s="22">
        <f t="shared" si="0"/>
        <v>312</v>
      </c>
    </row>
    <row r="11" spans="1:17" s="8" customFormat="1" ht="45" customHeight="1">
      <c r="A11" s="1">
        <v>8</v>
      </c>
      <c r="B11" s="14">
        <v>94908</v>
      </c>
      <c r="C11" s="23" t="s" ph="1">
        <v>3654</v>
      </c>
      <c r="D11" s="10" t="s">
        <v>29</v>
      </c>
      <c r="E11" s="17" t="s">
        <v>3268</v>
      </c>
      <c r="F11" s="23" t="s">
        <v>3269</v>
      </c>
      <c r="G11" s="23" t="s">
        <v>3270</v>
      </c>
      <c r="H11" s="23" t="s">
        <v>3271</v>
      </c>
      <c r="I11" s="68" t="s">
        <v>3272</v>
      </c>
      <c r="J11" s="69" t="s">
        <v>3273</v>
      </c>
      <c r="K11" s="17" t="s" ph="1">
        <v>3274</v>
      </c>
      <c r="L11" s="91" t="s" ph="1">
        <v>3275</v>
      </c>
      <c r="M11" s="17" t="s" ph="1">
        <v>3276</v>
      </c>
      <c r="N11" s="21">
        <v>3</v>
      </c>
      <c r="O11" s="21">
        <v>37</v>
      </c>
      <c r="P11" s="21">
        <v>17</v>
      </c>
      <c r="Q11" s="22">
        <f t="shared" si="0"/>
        <v>54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74</v>
      </c>
      <c r="O12" s="27">
        <f>SUM(O4:O11)</f>
        <v>1097</v>
      </c>
      <c r="P12" s="27">
        <f>SUM(P4:P11)</f>
        <v>965</v>
      </c>
      <c r="Q12" s="27">
        <f>SUM(Q4:Q11)</f>
        <v>2062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3"/>
      <c r="C14" s="10" t="s">
        <v>13</v>
      </c>
      <c r="D14" s="10" t="s">
        <v>99</v>
      </c>
      <c r="E14" s="10" t="s">
        <v>100</v>
      </c>
      <c r="F14" s="10" t="s">
        <v>101</v>
      </c>
      <c r="G14" s="10" t="s">
        <v>102</v>
      </c>
      <c r="H14" s="28">
        <f>J17</f>
        <v>8</v>
      </c>
      <c r="I14" s="12" t="s">
        <v>103</v>
      </c>
      <c r="J14" s="29">
        <f>COUNTIF($D$4:$D$14,"全")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18</v>
      </c>
      <c r="C15" s="30">
        <f>SUMIF($D$4:$D$14,B15,$N$4:$N$14)</f>
        <v>66</v>
      </c>
      <c r="D15" s="30">
        <f>SUMIF($D$4:$D$14,B15,$O$4:$O$14)</f>
        <v>986</v>
      </c>
      <c r="E15" s="30">
        <f>SUMIF($D$4:$D$14,B15,$P$4:$P$14)</f>
        <v>913</v>
      </c>
      <c r="F15" s="28">
        <f>D15+E15</f>
        <v>1899</v>
      </c>
      <c r="G15" s="10" t="s">
        <v>104</v>
      </c>
      <c r="H15" s="28">
        <f>Q12</f>
        <v>2062</v>
      </c>
      <c r="I15" s="12" t="s">
        <v>105</v>
      </c>
      <c r="J15" s="29">
        <f>COUNTIF($D$4:$D$14,"定")</f>
        <v>2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106</v>
      </c>
      <c r="C16" s="30">
        <f t="shared" ref="C16:C17" si="1">SUMIF($D$4:$D$14,B16,$N$4:$N$14)</f>
        <v>8</v>
      </c>
      <c r="D16" s="30">
        <f t="shared" ref="D16:D17" si="2">SUMIF($D$4:$D$14,B16,$O$4:$O$14)</f>
        <v>111</v>
      </c>
      <c r="E16" s="30">
        <f t="shared" ref="E16:E17" si="3">SUMIF($D$4:$D$14,B16,$P$4:$P$14)</f>
        <v>52</v>
      </c>
      <c r="F16" s="28">
        <f t="shared" ref="F16:F17" si="4">D16+E16</f>
        <v>163</v>
      </c>
      <c r="G16" s="10" t="s">
        <v>13</v>
      </c>
      <c r="H16" s="28">
        <f>N12</f>
        <v>74</v>
      </c>
      <c r="I16" s="12" t="s">
        <v>107</v>
      </c>
      <c r="J16" s="29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108</v>
      </c>
      <c r="C17" s="30">
        <f t="shared" si="1"/>
        <v>0</v>
      </c>
      <c r="D17" s="30">
        <f t="shared" si="2"/>
        <v>0</v>
      </c>
      <c r="E17" s="30">
        <f t="shared" si="3"/>
        <v>0</v>
      </c>
      <c r="F17" s="28">
        <f t="shared" si="4"/>
        <v>0</v>
      </c>
      <c r="G17" s="4"/>
      <c r="H17" s="31"/>
      <c r="I17" s="12" t="s">
        <v>109</v>
      </c>
      <c r="J17" s="32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101</v>
      </c>
      <c r="C18" s="30">
        <f>SUM(C15:C17)</f>
        <v>74</v>
      </c>
      <c r="D18" s="30">
        <f t="shared" ref="D18:E18" si="5">SUM(D15:D17)</f>
        <v>1097</v>
      </c>
      <c r="E18" s="30">
        <f t="shared" si="5"/>
        <v>965</v>
      </c>
      <c r="F18" s="28">
        <f>SUM(F15:F17)</f>
        <v>2062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7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00000"/>
  </sheetPr>
  <dimension ref="A1:Q21"/>
  <sheetViews>
    <sheetView view="pageBreakPreview" zoomScale="60" zoomScaleNormal="55" workbookViewId="0">
      <selection activeCell="K4" sqref="K4:M12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7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s="8" customFormat="1" ht="45" customHeight="1">
      <c r="A2" s="1"/>
      <c r="B2" s="268" t="s">
        <v>353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20501</v>
      </c>
      <c r="C4" s="39" t="s" ph="1">
        <v>3410</v>
      </c>
      <c r="D4" s="10" t="s">
        <v>176</v>
      </c>
      <c r="E4" s="17" t="s">
        <v>354</v>
      </c>
      <c r="F4" s="39" t="s">
        <v>355</v>
      </c>
      <c r="G4" s="23" t="s">
        <v>356</v>
      </c>
      <c r="H4" s="23" t="s">
        <v>357</v>
      </c>
      <c r="I4" s="230" t="s">
        <v>358</v>
      </c>
      <c r="J4" s="231" t="s">
        <v>359</v>
      </c>
      <c r="K4" s="17" t="s" ph="1">
        <v>3683</v>
      </c>
      <c r="L4" s="17" t="s" ph="1">
        <v>3684</v>
      </c>
      <c r="M4" s="17" t="s" ph="1">
        <v>3685</v>
      </c>
      <c r="N4" s="21">
        <v>15</v>
      </c>
      <c r="O4" s="21">
        <v>28</v>
      </c>
      <c r="P4" s="21">
        <v>16</v>
      </c>
      <c r="Q4" s="221">
        <f t="shared" ref="Q4:Q12" si="0">O4+P4</f>
        <v>44</v>
      </c>
    </row>
    <row r="5" spans="1:17" s="8" customFormat="1" ht="45" customHeight="1">
      <c r="A5" s="1">
        <v>2</v>
      </c>
      <c r="B5" s="14">
        <v>20502</v>
      </c>
      <c r="C5" s="23" t="s" ph="1">
        <v>3411</v>
      </c>
      <c r="D5" s="10" t="s">
        <v>176</v>
      </c>
      <c r="E5" s="17" t="s">
        <v>360</v>
      </c>
      <c r="F5" s="23" t="s">
        <v>361</v>
      </c>
      <c r="G5" s="23" t="s">
        <v>362</v>
      </c>
      <c r="H5" s="23" t="s">
        <v>363</v>
      </c>
      <c r="I5" s="232" t="s">
        <v>364</v>
      </c>
      <c r="J5" s="233" t="s">
        <v>365</v>
      </c>
      <c r="K5" s="17" t="s" ph="1">
        <v>3686</v>
      </c>
      <c r="L5" s="17" t="s" ph="1">
        <v>3687</v>
      </c>
      <c r="M5" s="17" t="s" ph="1">
        <v>3688</v>
      </c>
      <c r="N5" s="21">
        <v>9</v>
      </c>
      <c r="O5" s="21">
        <v>9</v>
      </c>
      <c r="P5" s="21">
        <v>3</v>
      </c>
      <c r="Q5" s="221">
        <f t="shared" si="0"/>
        <v>12</v>
      </c>
    </row>
    <row r="6" spans="1:17" s="8" customFormat="1" ht="45" customHeight="1">
      <c r="A6" s="1">
        <v>3</v>
      </c>
      <c r="B6" s="24">
        <v>20503</v>
      </c>
      <c r="C6" s="23" t="s" ph="1">
        <v>3412</v>
      </c>
      <c r="D6" s="10" t="s">
        <v>176</v>
      </c>
      <c r="E6" s="17" t="s">
        <v>366</v>
      </c>
      <c r="F6" s="23" t="s">
        <v>367</v>
      </c>
      <c r="G6" s="23" t="s">
        <v>368</v>
      </c>
      <c r="H6" s="23" t="s">
        <v>369</v>
      </c>
      <c r="I6" s="219" t="s">
        <v>370</v>
      </c>
      <c r="J6" s="233" t="s">
        <v>371</v>
      </c>
      <c r="K6" s="17" t="s" ph="1">
        <v>3689</v>
      </c>
      <c r="L6" s="17" t="s" ph="1">
        <v>3690</v>
      </c>
      <c r="M6" s="17" t="s" ph="1">
        <v>3691</v>
      </c>
      <c r="N6" s="21">
        <v>15</v>
      </c>
      <c r="O6" s="21">
        <v>230</v>
      </c>
      <c r="P6" s="21">
        <v>211</v>
      </c>
      <c r="Q6" s="221">
        <f t="shared" si="0"/>
        <v>441</v>
      </c>
    </row>
    <row r="7" spans="1:17" s="8" customFormat="1" ht="45" customHeight="1">
      <c r="A7" s="1">
        <v>4</v>
      </c>
      <c r="B7" s="24">
        <v>20505</v>
      </c>
      <c r="C7" s="23" t="s" ph="1">
        <v>3413</v>
      </c>
      <c r="D7" s="10" t="s">
        <v>176</v>
      </c>
      <c r="E7" s="17" t="s">
        <v>372</v>
      </c>
      <c r="F7" s="23" t="s">
        <v>373</v>
      </c>
      <c r="G7" s="23" t="s">
        <v>374</v>
      </c>
      <c r="H7" s="23" t="s">
        <v>375</v>
      </c>
      <c r="I7" s="219" t="s">
        <v>376</v>
      </c>
      <c r="J7" s="218" t="s">
        <v>377</v>
      </c>
      <c r="K7" s="17" t="s" ph="1">
        <v>3692</v>
      </c>
      <c r="L7" s="17" t="s" ph="1">
        <v>3693</v>
      </c>
      <c r="M7" s="17" t="s" ph="1">
        <v>3694</v>
      </c>
      <c r="N7" s="21">
        <v>9</v>
      </c>
      <c r="O7" s="21">
        <v>125</v>
      </c>
      <c r="P7" s="21">
        <v>139</v>
      </c>
      <c r="Q7" s="221">
        <f t="shared" si="0"/>
        <v>264</v>
      </c>
    </row>
    <row r="8" spans="1:17" s="8" customFormat="1" ht="45" customHeight="1">
      <c r="A8" s="1">
        <v>5</v>
      </c>
      <c r="B8" s="14">
        <v>20506</v>
      </c>
      <c r="C8" s="23" t="s" ph="1">
        <v>3414</v>
      </c>
      <c r="D8" s="10" t="s">
        <v>176</v>
      </c>
      <c r="E8" s="17" t="s">
        <v>378</v>
      </c>
      <c r="F8" s="23" t="s">
        <v>379</v>
      </c>
      <c r="G8" s="23" t="s">
        <v>380</v>
      </c>
      <c r="H8" s="23" t="s">
        <v>381</v>
      </c>
      <c r="I8" s="225" t="s">
        <v>382</v>
      </c>
      <c r="J8" s="218" t="s">
        <v>383</v>
      </c>
      <c r="K8" s="17" t="s" ph="1">
        <v>3695</v>
      </c>
      <c r="L8" s="17" t="s" ph="1">
        <v>3696</v>
      </c>
      <c r="M8" s="17" t="s" ph="1">
        <v>3697</v>
      </c>
      <c r="N8" s="21">
        <v>3</v>
      </c>
      <c r="O8" s="21">
        <v>51</v>
      </c>
      <c r="P8" s="21">
        <v>35</v>
      </c>
      <c r="Q8" s="221">
        <f t="shared" si="0"/>
        <v>86</v>
      </c>
    </row>
    <row r="9" spans="1:17" s="8" customFormat="1" ht="45" customHeight="1">
      <c r="A9" s="1">
        <v>6</v>
      </c>
      <c r="B9" s="14">
        <v>20508</v>
      </c>
      <c r="C9" s="23" t="s" ph="1">
        <v>3415</v>
      </c>
      <c r="D9" s="10" t="s">
        <v>176</v>
      </c>
      <c r="E9" s="17" t="s">
        <v>384</v>
      </c>
      <c r="F9" s="23" t="s">
        <v>385</v>
      </c>
      <c r="G9" s="23" t="s">
        <v>386</v>
      </c>
      <c r="H9" s="23" t="s">
        <v>387</v>
      </c>
      <c r="I9" s="219" t="s">
        <v>388</v>
      </c>
      <c r="J9" s="218" t="s">
        <v>389</v>
      </c>
      <c r="K9" s="17" t="s" ph="1">
        <v>3698</v>
      </c>
      <c r="L9" s="17" t="s" ph="1">
        <v>3699</v>
      </c>
      <c r="M9" s="17" t="s" ph="1">
        <v>3700</v>
      </c>
      <c r="N9" s="21">
        <v>6</v>
      </c>
      <c r="O9" s="21">
        <v>67</v>
      </c>
      <c r="P9" s="21">
        <v>57</v>
      </c>
      <c r="Q9" s="221">
        <f t="shared" si="0"/>
        <v>124</v>
      </c>
    </row>
    <row r="10" spans="1:17" s="8" customFormat="1" ht="45" customHeight="1">
      <c r="A10" s="1">
        <v>7</v>
      </c>
      <c r="B10" s="24">
        <v>20509</v>
      </c>
      <c r="C10" s="23" t="s" ph="1">
        <v>3416</v>
      </c>
      <c r="D10" s="10" t="s">
        <v>176</v>
      </c>
      <c r="E10" s="17" t="s">
        <v>390</v>
      </c>
      <c r="F10" s="23" t="s">
        <v>391</v>
      </c>
      <c r="G10" s="23" t="s">
        <v>392</v>
      </c>
      <c r="H10" s="23" t="s">
        <v>393</v>
      </c>
      <c r="I10" s="219" t="s">
        <v>394</v>
      </c>
      <c r="J10" s="218" t="s">
        <v>395</v>
      </c>
      <c r="K10" s="17" t="s" ph="1">
        <v>3701</v>
      </c>
      <c r="L10" s="17" t="s" ph="1">
        <v>3702</v>
      </c>
      <c r="M10" s="17" t="s" ph="1">
        <v>3703</v>
      </c>
      <c r="N10" s="21">
        <v>10</v>
      </c>
      <c r="O10" s="21">
        <v>2</v>
      </c>
      <c r="P10" s="21">
        <v>4</v>
      </c>
      <c r="Q10" s="221">
        <f t="shared" si="0"/>
        <v>6</v>
      </c>
    </row>
    <row r="11" spans="1:17" s="8" customFormat="1" ht="45" customHeight="1">
      <c r="A11" s="1">
        <v>8</v>
      </c>
      <c r="B11" s="24">
        <v>20511</v>
      </c>
      <c r="C11" s="23" t="s" ph="1">
        <v>3417</v>
      </c>
      <c r="D11" s="10" t="s">
        <v>176</v>
      </c>
      <c r="E11" s="17" t="s">
        <v>396</v>
      </c>
      <c r="F11" s="23" t="s">
        <v>397</v>
      </c>
      <c r="G11" s="23" t="s">
        <v>398</v>
      </c>
      <c r="H11" s="23" t="s">
        <v>399</v>
      </c>
      <c r="I11" s="225" t="s">
        <v>400</v>
      </c>
      <c r="J11" s="218" t="s">
        <v>401</v>
      </c>
      <c r="K11" s="17" t="s" ph="1">
        <v>3704</v>
      </c>
      <c r="L11" s="17" t="s" ph="1">
        <v>3705</v>
      </c>
      <c r="M11" s="17" t="s" ph="1">
        <v>3706</v>
      </c>
      <c r="N11" s="21">
        <v>3</v>
      </c>
      <c r="O11" s="21">
        <v>22</v>
      </c>
      <c r="P11" s="21">
        <v>65</v>
      </c>
      <c r="Q11" s="221">
        <f t="shared" si="0"/>
        <v>87</v>
      </c>
    </row>
    <row r="12" spans="1:17" s="8" customFormat="1" ht="45" customHeight="1">
      <c r="A12" s="1">
        <v>9</v>
      </c>
      <c r="B12" s="24">
        <v>20512</v>
      </c>
      <c r="C12" s="23" t="s" ph="1">
        <v>3418</v>
      </c>
      <c r="D12" s="10" t="s">
        <v>176</v>
      </c>
      <c r="E12" s="17" t="s">
        <v>402</v>
      </c>
      <c r="F12" s="23" t="s">
        <v>403</v>
      </c>
      <c r="G12" s="23" t="s">
        <v>404</v>
      </c>
      <c r="H12" s="23" t="s">
        <v>405</v>
      </c>
      <c r="I12" s="219" t="s">
        <v>406</v>
      </c>
      <c r="J12" s="218" t="s">
        <v>407</v>
      </c>
      <c r="K12" s="17" t="s" ph="1">
        <v>3707</v>
      </c>
      <c r="L12" s="17" t="s" ph="1">
        <v>3708</v>
      </c>
      <c r="M12" s="17" t="s" ph="1">
        <v>3709</v>
      </c>
      <c r="N12" s="21">
        <v>3</v>
      </c>
      <c r="O12" s="21">
        <v>10</v>
      </c>
      <c r="P12" s="21">
        <v>30</v>
      </c>
      <c r="Q12" s="221">
        <f t="shared" si="0"/>
        <v>40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98</v>
      </c>
      <c r="N13" s="27">
        <f>SUM(N4:N12)</f>
        <v>73</v>
      </c>
      <c r="O13" s="27">
        <f>SUM(O4:O12)</f>
        <v>544</v>
      </c>
      <c r="P13" s="27">
        <f>SUM(P4:P12)</f>
        <v>560</v>
      </c>
      <c r="Q13" s="27">
        <f>SUM(Q4:Q12)</f>
        <v>1104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23"/>
      <c r="C15" s="10" t="s">
        <v>3663</v>
      </c>
      <c r="D15" s="10" t="s">
        <v>3664</v>
      </c>
      <c r="E15" s="10" t="s">
        <v>3665</v>
      </c>
      <c r="F15" s="10" t="s">
        <v>3666</v>
      </c>
      <c r="G15" s="10" t="s">
        <v>3667</v>
      </c>
      <c r="H15" s="28">
        <f>J18</f>
        <v>9</v>
      </c>
      <c r="I15" s="12" t="s">
        <v>3668</v>
      </c>
      <c r="J15" s="29">
        <f>COUNTIF(D4:D12,"全")</f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176</v>
      </c>
      <c r="C16" s="30">
        <f>SUMIF($D$4:$D$12,$B16,N$4:N$12)</f>
        <v>73</v>
      </c>
      <c r="D16" s="30">
        <f>SUMIF($D$4:$D$12,$B16,O$4:O$12)</f>
        <v>544</v>
      </c>
      <c r="E16" s="30">
        <f>SUMIF($D$4:$D$12,$B16,P$4:P$12)</f>
        <v>560</v>
      </c>
      <c r="F16" s="28">
        <f>D16+E16</f>
        <v>1104</v>
      </c>
      <c r="G16" s="10" t="s">
        <v>3669</v>
      </c>
      <c r="H16" s="28">
        <f>Q13</f>
        <v>1104</v>
      </c>
      <c r="I16" s="12" t="s">
        <v>3670</v>
      </c>
      <c r="J16" s="29">
        <f>COUNTIF(D4:D12,"定")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221</v>
      </c>
      <c r="C17" s="30">
        <f>SUMIF($D$4:$D$12,$B17,N$4:N$12)</f>
        <v>0</v>
      </c>
      <c r="D17" s="30">
        <f t="shared" ref="D17:D18" si="1">SUMIF($D$4:$D$12,$B17,O$4:O$12)</f>
        <v>0</v>
      </c>
      <c r="E17" s="30">
        <f t="shared" ref="E17:E18" si="2">SUMIF($D$4:$D$12,$B17,P$4:P$12)</f>
        <v>0</v>
      </c>
      <c r="F17" s="28">
        <f t="shared" ref="F17:F18" si="3">D17+E17</f>
        <v>0</v>
      </c>
      <c r="G17" s="10" t="s">
        <v>3663</v>
      </c>
      <c r="H17" s="28">
        <f>N13</f>
        <v>73</v>
      </c>
      <c r="I17" s="12" t="s">
        <v>3671</v>
      </c>
      <c r="J17" s="29">
        <f>COUNTIF(D6:D14,"分")</f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2964</v>
      </c>
      <c r="C18" s="30">
        <f>SUMIF($D$4:$D$12,$B18,N$4:N$12)</f>
        <v>0</v>
      </c>
      <c r="D18" s="30">
        <f t="shared" si="1"/>
        <v>0</v>
      </c>
      <c r="E18" s="30">
        <f t="shared" si="2"/>
        <v>0</v>
      </c>
      <c r="F18" s="28">
        <f t="shared" si="3"/>
        <v>0</v>
      </c>
      <c r="G18" s="4"/>
      <c r="H18" s="31"/>
      <c r="I18" s="12" t="s">
        <v>3672</v>
      </c>
      <c r="J18" s="32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3666</v>
      </c>
      <c r="C19" s="30">
        <f>SUM(C16:C18)</f>
        <v>73</v>
      </c>
      <c r="D19" s="30">
        <f t="shared" ref="D19:E19" si="4">SUM(D16:D18)</f>
        <v>544</v>
      </c>
      <c r="E19" s="30">
        <f t="shared" si="4"/>
        <v>560</v>
      </c>
      <c r="F19" s="28">
        <f>SUM(F16:F18)</f>
        <v>1104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33"/>
      <c r="C20" s="8" ph="1"/>
      <c r="E20" s="34"/>
      <c r="I20" s="35"/>
      <c r="J20" s="35"/>
      <c r="K20" s="36" ph="1"/>
      <c r="L20" s="36" ph="1"/>
      <c r="M20" s="36" ph="1"/>
      <c r="N20" s="37"/>
      <c r="O20" s="37"/>
      <c r="P20" s="37"/>
      <c r="Q20" s="37"/>
    </row>
    <row r="21" spans="1:17" ht="27.75">
      <c r="K21" s="38" ph="1"/>
      <c r="L21" s="38" ph="1"/>
      <c r="M21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00000"/>
    <pageSetUpPr fitToPage="1"/>
  </sheetPr>
  <dimension ref="A1:Q24"/>
  <sheetViews>
    <sheetView topLeftCell="A7" zoomScale="55" zoomScaleNormal="55" workbookViewId="0">
      <selection activeCell="C19" sqref="C19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7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s="8" customFormat="1" ht="45" customHeight="1">
      <c r="A2" s="1"/>
      <c r="B2" s="268" t="s">
        <v>408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17" s="8" customFormat="1" ht="45" customHeight="1">
      <c r="A4" s="1">
        <v>1</v>
      </c>
      <c r="B4" s="14">
        <v>20601</v>
      </c>
      <c r="C4" s="39" t="s" ph="1">
        <v>409</v>
      </c>
      <c r="D4" s="10" t="s">
        <v>410</v>
      </c>
      <c r="E4" s="17" t="s">
        <v>411</v>
      </c>
      <c r="F4" s="39" t="s">
        <v>412</v>
      </c>
      <c r="G4" s="23" t="s">
        <v>413</v>
      </c>
      <c r="H4" s="23" t="s">
        <v>414</v>
      </c>
      <c r="I4" s="219" t="s">
        <v>3407</v>
      </c>
      <c r="J4" s="219" t="s">
        <v>415</v>
      </c>
      <c r="K4" s="17" t="s" ph="1">
        <v>416</v>
      </c>
      <c r="L4" s="17" t="s" ph="1">
        <v>417</v>
      </c>
      <c r="M4" s="17" t="s" ph="1">
        <v>418</v>
      </c>
      <c r="N4" s="21">
        <v>3</v>
      </c>
      <c r="O4" s="21">
        <v>10</v>
      </c>
      <c r="P4" s="21">
        <v>5</v>
      </c>
      <c r="Q4" s="221">
        <f>O4+P4</f>
        <v>15</v>
      </c>
    </row>
    <row r="5" spans="1:17" s="8" customFormat="1" ht="45" customHeight="1">
      <c r="A5" s="1">
        <v>2</v>
      </c>
      <c r="B5" s="14">
        <v>20602</v>
      </c>
      <c r="C5" s="23" t="s" ph="1">
        <v>419</v>
      </c>
      <c r="D5" s="10" t="s">
        <v>176</v>
      </c>
      <c r="E5" s="17" t="s">
        <v>420</v>
      </c>
      <c r="F5" s="23" t="s">
        <v>421</v>
      </c>
      <c r="G5" s="23" t="s">
        <v>422</v>
      </c>
      <c r="H5" s="23" t="s">
        <v>423</v>
      </c>
      <c r="I5" s="219" t="s">
        <v>424</v>
      </c>
      <c r="J5" s="219" t="s">
        <v>425</v>
      </c>
      <c r="K5" s="17" t="s" ph="1">
        <v>426</v>
      </c>
      <c r="L5" s="17" t="s" ph="1">
        <v>427</v>
      </c>
      <c r="M5" s="17" t="s" ph="1">
        <v>428</v>
      </c>
      <c r="N5" s="21">
        <v>6</v>
      </c>
      <c r="O5" s="21">
        <v>86</v>
      </c>
      <c r="P5" s="21">
        <v>66</v>
      </c>
      <c r="Q5" s="221">
        <f>O5+P5</f>
        <v>152</v>
      </c>
    </row>
    <row r="6" spans="1:17" s="8" customFormat="1" ht="45" customHeight="1">
      <c r="A6" s="1">
        <v>3</v>
      </c>
      <c r="B6" s="24">
        <v>20603</v>
      </c>
      <c r="C6" s="23" t="s" ph="1">
        <v>429</v>
      </c>
      <c r="D6" s="10" t="s">
        <v>176</v>
      </c>
      <c r="E6" s="17" t="s">
        <v>430</v>
      </c>
      <c r="F6" s="23" t="s">
        <v>431</v>
      </c>
      <c r="G6" s="23" t="s">
        <v>432</v>
      </c>
      <c r="H6" s="23" t="s">
        <v>433</v>
      </c>
      <c r="I6" s="219" t="s">
        <v>434</v>
      </c>
      <c r="J6" s="219" t="s">
        <v>435</v>
      </c>
      <c r="K6" s="17" t="s" ph="1">
        <v>436</v>
      </c>
      <c r="L6" s="17" t="s" ph="1">
        <v>437</v>
      </c>
      <c r="M6" s="17" t="s" ph="1">
        <v>438</v>
      </c>
      <c r="N6" s="21">
        <v>8</v>
      </c>
      <c r="O6" s="21">
        <v>122</v>
      </c>
      <c r="P6" s="21">
        <v>79</v>
      </c>
      <c r="Q6" s="221">
        <f t="shared" ref="Q6:Q15" si="0">O6+P6</f>
        <v>201</v>
      </c>
    </row>
    <row r="7" spans="1:17" s="8" customFormat="1" ht="45" customHeight="1">
      <c r="A7" s="1">
        <v>4</v>
      </c>
      <c r="B7" s="24">
        <v>20604</v>
      </c>
      <c r="C7" s="23" t="s" ph="1">
        <v>439</v>
      </c>
      <c r="D7" s="10" t="s">
        <v>176</v>
      </c>
      <c r="E7" s="17" t="s">
        <v>440</v>
      </c>
      <c r="F7" s="23" t="s">
        <v>441</v>
      </c>
      <c r="G7" s="23" t="s">
        <v>442</v>
      </c>
      <c r="H7" s="23" t="s">
        <v>443</v>
      </c>
      <c r="I7" s="219" t="s">
        <v>444</v>
      </c>
      <c r="J7" s="219" t="s">
        <v>445</v>
      </c>
      <c r="K7" s="17" t="s" ph="1">
        <v>446</v>
      </c>
      <c r="L7" s="17" t="s" ph="1">
        <v>447</v>
      </c>
      <c r="M7" s="17" t="s" ph="1">
        <v>448</v>
      </c>
      <c r="N7" s="21">
        <v>18</v>
      </c>
      <c r="O7" s="21">
        <v>390</v>
      </c>
      <c r="P7" s="21">
        <v>318</v>
      </c>
      <c r="Q7" s="221">
        <f t="shared" si="0"/>
        <v>708</v>
      </c>
    </row>
    <row r="8" spans="1:17" s="8" customFormat="1" ht="45" customHeight="1">
      <c r="A8" s="1">
        <v>5</v>
      </c>
      <c r="B8" s="14">
        <v>20605</v>
      </c>
      <c r="C8" s="23" t="s" ph="1">
        <v>449</v>
      </c>
      <c r="D8" s="10" t="s">
        <v>176</v>
      </c>
      <c r="E8" s="17" t="s">
        <v>450</v>
      </c>
      <c r="F8" s="23" t="s">
        <v>451</v>
      </c>
      <c r="G8" s="23" t="s">
        <v>452</v>
      </c>
      <c r="H8" s="23" t="s">
        <v>453</v>
      </c>
      <c r="I8" s="219" t="s">
        <v>454</v>
      </c>
      <c r="J8" s="219" t="s">
        <v>455</v>
      </c>
      <c r="K8" s="17" t="s" ph="1">
        <v>456</v>
      </c>
      <c r="L8" s="17" t="s" ph="1">
        <v>457</v>
      </c>
      <c r="M8" s="17" t="s" ph="1">
        <v>458</v>
      </c>
      <c r="N8" s="21">
        <v>9</v>
      </c>
      <c r="O8" s="21">
        <v>104</v>
      </c>
      <c r="P8" s="21">
        <v>32</v>
      </c>
      <c r="Q8" s="221">
        <f t="shared" si="0"/>
        <v>136</v>
      </c>
    </row>
    <row r="9" spans="1:17" s="8" customFormat="1" ht="45" customHeight="1">
      <c r="A9" s="1">
        <v>6</v>
      </c>
      <c r="B9" s="24">
        <v>20606</v>
      </c>
      <c r="C9" s="23" t="s" ph="1">
        <v>459</v>
      </c>
      <c r="D9" s="10" t="s">
        <v>176</v>
      </c>
      <c r="E9" s="17" t="s">
        <v>460</v>
      </c>
      <c r="F9" s="23" t="s">
        <v>461</v>
      </c>
      <c r="G9" s="23" t="s">
        <v>462</v>
      </c>
      <c r="H9" s="23" t="s">
        <v>463</v>
      </c>
      <c r="I9" s="219" t="s">
        <v>464</v>
      </c>
      <c r="J9" s="219" t="s">
        <v>465</v>
      </c>
      <c r="K9" s="17" t="s" ph="1">
        <v>466</v>
      </c>
      <c r="L9" s="17" t="s" ph="1">
        <v>467</v>
      </c>
      <c r="M9" s="17" t="s" ph="1">
        <v>468</v>
      </c>
      <c r="N9" s="21">
        <v>3</v>
      </c>
      <c r="O9" s="21">
        <v>16</v>
      </c>
      <c r="P9" s="21">
        <v>5</v>
      </c>
      <c r="Q9" s="221">
        <f t="shared" si="0"/>
        <v>21</v>
      </c>
    </row>
    <row r="10" spans="1:17" s="8" customFormat="1" ht="45" customHeight="1">
      <c r="A10" s="1">
        <v>7</v>
      </c>
      <c r="B10" s="24">
        <v>20607</v>
      </c>
      <c r="C10" s="23" t="s" ph="1">
        <v>469</v>
      </c>
      <c r="D10" s="10" t="s">
        <v>176</v>
      </c>
      <c r="E10" s="17" t="s">
        <v>470</v>
      </c>
      <c r="F10" s="23" t="s">
        <v>471</v>
      </c>
      <c r="G10" s="23" t="s">
        <v>472</v>
      </c>
      <c r="H10" s="23" t="s">
        <v>473</v>
      </c>
      <c r="I10" s="219" t="s">
        <v>474</v>
      </c>
      <c r="J10" s="219" t="s">
        <v>475</v>
      </c>
      <c r="K10" s="17" t="s" ph="1">
        <v>476</v>
      </c>
      <c r="L10" s="17" t="s" ph="1">
        <v>477</v>
      </c>
      <c r="M10" s="17" t="s" ph="1">
        <v>478</v>
      </c>
      <c r="N10" s="21">
        <v>6</v>
      </c>
      <c r="O10" s="21">
        <v>141</v>
      </c>
      <c r="P10" s="21">
        <v>61</v>
      </c>
      <c r="Q10" s="221">
        <f t="shared" si="0"/>
        <v>202</v>
      </c>
    </row>
    <row r="11" spans="1:17" s="8" customFormat="1" ht="45" customHeight="1">
      <c r="A11" s="1">
        <v>8</v>
      </c>
      <c r="B11" s="24">
        <v>20608</v>
      </c>
      <c r="C11" s="23" t="s" ph="1">
        <v>479</v>
      </c>
      <c r="D11" s="10" t="s">
        <v>410</v>
      </c>
      <c r="E11" s="17" t="s">
        <v>480</v>
      </c>
      <c r="F11" s="23" t="s">
        <v>481</v>
      </c>
      <c r="G11" s="23" t="s">
        <v>482</v>
      </c>
      <c r="H11" s="23" t="s">
        <v>483</v>
      </c>
      <c r="I11" s="219" t="s">
        <v>484</v>
      </c>
      <c r="J11" s="219" t="s">
        <v>485</v>
      </c>
      <c r="K11" s="17" t="s" ph="1">
        <v>486</v>
      </c>
      <c r="L11" s="17" t="s" ph="1">
        <v>487</v>
      </c>
      <c r="M11" s="17" t="s" ph="1">
        <v>488</v>
      </c>
      <c r="N11" s="21">
        <v>2</v>
      </c>
      <c r="O11" s="21">
        <v>38</v>
      </c>
      <c r="P11" s="21">
        <v>12</v>
      </c>
      <c r="Q11" s="221">
        <f t="shared" si="0"/>
        <v>50</v>
      </c>
    </row>
    <row r="12" spans="1:17" s="8" customFormat="1" ht="45" customHeight="1">
      <c r="A12" s="1">
        <v>9</v>
      </c>
      <c r="B12" s="24">
        <v>20609</v>
      </c>
      <c r="C12" s="23" t="s" ph="1">
        <v>489</v>
      </c>
      <c r="D12" s="10" t="s">
        <v>176</v>
      </c>
      <c r="E12" s="17" t="s">
        <v>490</v>
      </c>
      <c r="F12" s="23" t="s">
        <v>491</v>
      </c>
      <c r="G12" s="23" t="s">
        <v>492</v>
      </c>
      <c r="H12" s="23" t="s">
        <v>493</v>
      </c>
      <c r="I12" s="219" t="s">
        <v>494</v>
      </c>
      <c r="J12" s="219" t="s">
        <v>495</v>
      </c>
      <c r="K12" s="17" t="s" ph="1">
        <v>496</v>
      </c>
      <c r="L12" s="17" t="s" ph="1">
        <v>497</v>
      </c>
      <c r="M12" s="17" t="s" ph="1">
        <v>498</v>
      </c>
      <c r="N12" s="21">
        <v>3</v>
      </c>
      <c r="O12" s="21">
        <v>60</v>
      </c>
      <c r="P12" s="21">
        <v>22</v>
      </c>
      <c r="Q12" s="221">
        <f t="shared" si="0"/>
        <v>82</v>
      </c>
    </row>
    <row r="13" spans="1:17" s="8" customFormat="1" ht="45" customHeight="1">
      <c r="A13" s="1">
        <v>10</v>
      </c>
      <c r="B13" s="24">
        <v>20611</v>
      </c>
      <c r="C13" s="23" t="s" ph="1">
        <v>499</v>
      </c>
      <c r="D13" s="10" t="s">
        <v>410</v>
      </c>
      <c r="E13" s="17" t="s">
        <v>500</v>
      </c>
      <c r="F13" s="23" t="s">
        <v>501</v>
      </c>
      <c r="G13" s="23" t="s">
        <v>502</v>
      </c>
      <c r="H13" s="23" t="s">
        <v>503</v>
      </c>
      <c r="I13" s="219" t="s">
        <v>504</v>
      </c>
      <c r="J13" s="219" t="s">
        <v>505</v>
      </c>
      <c r="K13" s="17" t="s" ph="1">
        <v>506</v>
      </c>
      <c r="L13" s="17" t="s" ph="1">
        <v>507</v>
      </c>
      <c r="M13" s="17" t="s" ph="1">
        <v>508</v>
      </c>
      <c r="N13" s="21">
        <v>2</v>
      </c>
      <c r="O13" s="21">
        <v>11</v>
      </c>
      <c r="P13" s="21">
        <v>21</v>
      </c>
      <c r="Q13" s="221">
        <f t="shared" si="0"/>
        <v>32</v>
      </c>
    </row>
    <row r="14" spans="1:17" s="8" customFormat="1" ht="45" customHeight="1">
      <c r="A14" s="1">
        <v>11</v>
      </c>
      <c r="B14" s="24">
        <v>20612</v>
      </c>
      <c r="C14" s="23" t="s" ph="1">
        <v>509</v>
      </c>
      <c r="D14" s="10" t="s">
        <v>410</v>
      </c>
      <c r="E14" s="17" t="s">
        <v>510</v>
      </c>
      <c r="F14" s="23" t="s">
        <v>511</v>
      </c>
      <c r="G14" s="23" t="s">
        <v>512</v>
      </c>
      <c r="H14" s="23" t="s">
        <v>513</v>
      </c>
      <c r="I14" s="219" t="s">
        <v>514</v>
      </c>
      <c r="J14" s="219" t="s">
        <v>515</v>
      </c>
      <c r="K14" s="17" t="s" ph="1">
        <v>516</v>
      </c>
      <c r="L14" s="17" t="s" ph="1">
        <v>517</v>
      </c>
      <c r="M14" s="17" t="s" ph="1">
        <v>518</v>
      </c>
      <c r="N14" s="21">
        <v>1</v>
      </c>
      <c r="O14" s="21">
        <v>4</v>
      </c>
      <c r="P14" s="21">
        <v>3</v>
      </c>
      <c r="Q14" s="221">
        <f t="shared" si="0"/>
        <v>7</v>
      </c>
    </row>
    <row r="15" spans="1:17" s="8" customFormat="1" ht="45" customHeight="1">
      <c r="A15" s="1">
        <v>12</v>
      </c>
      <c r="B15" s="24">
        <v>20613</v>
      </c>
      <c r="C15" s="23" t="s" ph="1">
        <v>3419</v>
      </c>
      <c r="D15" s="10" t="s">
        <v>176</v>
      </c>
      <c r="E15" s="17" t="s">
        <v>430</v>
      </c>
      <c r="F15" s="23" t="s">
        <v>431</v>
      </c>
      <c r="G15" s="23" t="s">
        <v>519</v>
      </c>
      <c r="H15" s="23" t="s">
        <v>520</v>
      </c>
      <c r="I15" s="219" t="s">
        <v>521</v>
      </c>
      <c r="J15" s="219" t="s">
        <v>522</v>
      </c>
      <c r="K15" s="17" t="s" ph="1">
        <v>523</v>
      </c>
      <c r="L15" s="17" t="s" ph="1">
        <v>524</v>
      </c>
      <c r="M15" s="165" ph="1"/>
      <c r="N15" s="21">
        <v>2</v>
      </c>
      <c r="O15" s="21">
        <v>32</v>
      </c>
      <c r="P15" s="21">
        <v>33</v>
      </c>
      <c r="Q15" s="221">
        <f t="shared" si="0"/>
        <v>65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17" t="s">
        <v>98</v>
      </c>
      <c r="N16" s="27">
        <f>SUM(N4:N15)</f>
        <v>63</v>
      </c>
      <c r="O16" s="27">
        <f t="shared" ref="O16:P16" si="1">SUM(O4:O15)</f>
        <v>1014</v>
      </c>
      <c r="P16" s="27">
        <f t="shared" si="1"/>
        <v>657</v>
      </c>
      <c r="Q16" s="27">
        <f>SUM(Q4:Q15)</f>
        <v>1671</v>
      </c>
    </row>
    <row r="17" spans="1:17" s="8" customFormat="1" ht="45" customHeight="1">
      <c r="A17" s="1"/>
      <c r="B17" s="4"/>
      <c r="C17" s="4"/>
      <c r="D17" s="4"/>
      <c r="E17" s="4"/>
      <c r="F17" s="4"/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23"/>
      <c r="C18" s="10" t="s">
        <v>13</v>
      </c>
      <c r="D18" s="10" t="s">
        <v>99</v>
      </c>
      <c r="E18" s="10" t="s">
        <v>100</v>
      </c>
      <c r="F18" s="10" t="s">
        <v>101</v>
      </c>
      <c r="G18" s="10" t="s">
        <v>102</v>
      </c>
      <c r="H18" s="28">
        <f>A15</f>
        <v>12</v>
      </c>
      <c r="I18" s="12" t="s">
        <v>103</v>
      </c>
      <c r="J18" s="29">
        <v>12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18</v>
      </c>
      <c r="C19" s="30">
        <f>N16</f>
        <v>63</v>
      </c>
      <c r="D19" s="30">
        <f>O16</f>
        <v>1014</v>
      </c>
      <c r="E19" s="30">
        <f>P16</f>
        <v>657</v>
      </c>
      <c r="F19" s="28">
        <f>D19+E19</f>
        <v>1671</v>
      </c>
      <c r="G19" s="10" t="s">
        <v>104</v>
      </c>
      <c r="H19" s="28">
        <f>Q16</f>
        <v>1671</v>
      </c>
      <c r="I19" s="12" t="s">
        <v>105</v>
      </c>
      <c r="J19" s="29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106</v>
      </c>
      <c r="C20" s="30">
        <v>0</v>
      </c>
      <c r="D20" s="30">
        <v>0</v>
      </c>
      <c r="E20" s="30">
        <v>0</v>
      </c>
      <c r="F20" s="28">
        <f t="shared" ref="F20:F21" si="2">D20+E20</f>
        <v>0</v>
      </c>
      <c r="G20" s="10" t="s">
        <v>13</v>
      </c>
      <c r="H20" s="28">
        <f>N16</f>
        <v>63</v>
      </c>
      <c r="I20" s="12" t="s">
        <v>107</v>
      </c>
      <c r="J20" s="29">
        <v>0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108</v>
      </c>
      <c r="C21" s="30">
        <v>0</v>
      </c>
      <c r="D21" s="30">
        <v>0</v>
      </c>
      <c r="E21" s="30">
        <v>0</v>
      </c>
      <c r="F21" s="28">
        <f t="shared" si="2"/>
        <v>0</v>
      </c>
      <c r="G21" s="4"/>
      <c r="H21" s="31"/>
      <c r="I21" s="12" t="s">
        <v>109</v>
      </c>
      <c r="J21" s="32">
        <f>SUM(J18:J20)</f>
        <v>12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101</v>
      </c>
      <c r="C22" s="30">
        <v>63</v>
      </c>
      <c r="D22" s="30">
        <v>1014</v>
      </c>
      <c r="E22" s="30">
        <v>657</v>
      </c>
      <c r="F22" s="28">
        <f>SUM(F19:F21)</f>
        <v>1671</v>
      </c>
      <c r="G22" s="4"/>
      <c r="H22" s="4"/>
      <c r="I22" s="5"/>
      <c r="J22" s="5"/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33"/>
      <c r="C23" s="8" ph="1"/>
      <c r="E23" s="34"/>
      <c r="I23" s="35"/>
      <c r="J23" s="35"/>
      <c r="K23" s="36" ph="1"/>
      <c r="L23" s="36" ph="1"/>
      <c r="M23" s="36" ph="1"/>
      <c r="N23" s="37"/>
      <c r="O23" s="37"/>
      <c r="P23" s="37"/>
      <c r="Q23" s="37"/>
    </row>
    <row r="24" spans="1:17" ht="27.75">
      <c r="K24" s="38" ph="1"/>
      <c r="L24" s="38" ph="1"/>
      <c r="M24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00000"/>
    <pageSetUpPr fitToPage="1"/>
  </sheetPr>
  <dimension ref="A1:R20"/>
  <sheetViews>
    <sheetView zoomScale="59" zoomScaleNormal="59" workbookViewId="0">
      <selection activeCell="E15" sqref="E15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8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s="8" customFormat="1" ht="45" customHeight="1">
      <c r="A2" s="1"/>
      <c r="B2" s="268" t="s">
        <v>525</v>
      </c>
      <c r="C2" s="268"/>
      <c r="D2" s="2"/>
      <c r="E2" s="3"/>
      <c r="F2" s="4"/>
      <c r="G2" s="4"/>
      <c r="H2" s="4"/>
      <c r="I2" s="5"/>
      <c r="J2" s="5"/>
      <c r="K2" s="110"/>
      <c r="L2" s="6"/>
      <c r="M2" s="6"/>
      <c r="N2" s="7"/>
      <c r="O2" s="7"/>
      <c r="P2" s="7"/>
      <c r="Q2" s="7"/>
      <c r="R2" s="225"/>
    </row>
    <row r="3" spans="1:18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</row>
    <row r="4" spans="1:18" s="8" customFormat="1" ht="45" customHeight="1">
      <c r="A4" s="1">
        <v>1</v>
      </c>
      <c r="B4" s="61">
        <v>20701</v>
      </c>
      <c r="C4" s="62" t="s" ph="1">
        <v>526</v>
      </c>
      <c r="D4" s="63" t="s">
        <v>176</v>
      </c>
      <c r="E4" s="64" t="s">
        <v>527</v>
      </c>
      <c r="F4" s="65" t="s">
        <v>528</v>
      </c>
      <c r="G4" s="62" t="s">
        <v>529</v>
      </c>
      <c r="H4" s="62" t="s">
        <v>530</v>
      </c>
      <c r="I4" s="236" t="s">
        <v>531</v>
      </c>
      <c r="J4" s="236" t="s">
        <v>532</v>
      </c>
      <c r="K4" s="64" t="s" ph="1">
        <v>533</v>
      </c>
      <c r="L4" s="64" t="s" ph="1">
        <v>534</v>
      </c>
      <c r="M4" s="64" t="s" ph="1">
        <v>535</v>
      </c>
      <c r="N4" s="67">
        <v>6</v>
      </c>
      <c r="O4" s="21">
        <v>126</v>
      </c>
      <c r="P4" s="21">
        <v>52</v>
      </c>
      <c r="Q4" s="221">
        <f>O4+P4</f>
        <v>178</v>
      </c>
      <c r="R4" s="225"/>
    </row>
    <row r="5" spans="1:18" s="8" customFormat="1" ht="45" customHeight="1">
      <c r="A5" s="1">
        <v>2</v>
      </c>
      <c r="B5" s="61">
        <v>20702</v>
      </c>
      <c r="C5" s="62" t="s" ph="1">
        <v>536</v>
      </c>
      <c r="D5" s="63" t="s">
        <v>176</v>
      </c>
      <c r="E5" s="64" t="s">
        <v>537</v>
      </c>
      <c r="F5" s="62" t="s">
        <v>538</v>
      </c>
      <c r="G5" s="62" t="s">
        <v>539</v>
      </c>
      <c r="H5" s="62" t="s">
        <v>540</v>
      </c>
      <c r="I5" s="236" t="s">
        <v>541</v>
      </c>
      <c r="J5" s="236" t="s">
        <v>542</v>
      </c>
      <c r="K5" s="64" t="s" ph="1">
        <v>543</v>
      </c>
      <c r="L5" s="64" t="s" ph="1">
        <v>544</v>
      </c>
      <c r="M5" s="64" t="s" ph="1">
        <v>545</v>
      </c>
      <c r="N5" s="67">
        <v>6</v>
      </c>
      <c r="O5" s="21">
        <v>63</v>
      </c>
      <c r="P5" s="21">
        <v>82</v>
      </c>
      <c r="Q5" s="221">
        <f>O5+P5</f>
        <v>145</v>
      </c>
      <c r="R5" s="225"/>
    </row>
    <row r="6" spans="1:18" s="8" customFormat="1" ht="45" customHeight="1">
      <c r="A6" s="1">
        <v>3</v>
      </c>
      <c r="B6" s="61">
        <v>20703</v>
      </c>
      <c r="C6" s="62" t="s" ph="1">
        <v>546</v>
      </c>
      <c r="D6" s="63" t="s">
        <v>176</v>
      </c>
      <c r="E6" s="64" t="s">
        <v>547</v>
      </c>
      <c r="F6" s="62" t="s">
        <v>548</v>
      </c>
      <c r="G6" s="62" t="s">
        <v>549</v>
      </c>
      <c r="H6" s="62" t="s">
        <v>550</v>
      </c>
      <c r="I6" s="237" t="s">
        <v>551</v>
      </c>
      <c r="J6" s="237" t="s">
        <v>552</v>
      </c>
      <c r="K6" s="64" t="s" ph="1">
        <v>553</v>
      </c>
      <c r="L6" s="64" t="s" ph="1">
        <v>554</v>
      </c>
      <c r="M6" s="64" t="s" ph="1">
        <v>555</v>
      </c>
      <c r="N6" s="67">
        <v>15</v>
      </c>
      <c r="O6" s="21">
        <v>245</v>
      </c>
      <c r="P6" s="21">
        <v>230</v>
      </c>
      <c r="Q6" s="221">
        <f t="shared" ref="Q6:Q11" si="0">O6+P6</f>
        <v>475</v>
      </c>
      <c r="R6" s="225"/>
    </row>
    <row r="7" spans="1:18" s="8" customFormat="1" ht="45" customHeight="1">
      <c r="A7" s="1">
        <v>4</v>
      </c>
      <c r="B7" s="61">
        <v>20704</v>
      </c>
      <c r="C7" s="62" t="s" ph="1">
        <v>556</v>
      </c>
      <c r="D7" s="63" t="s">
        <v>176</v>
      </c>
      <c r="E7" s="64" t="s">
        <v>557</v>
      </c>
      <c r="F7" s="62" t="s">
        <v>558</v>
      </c>
      <c r="G7" s="62" t="s">
        <v>559</v>
      </c>
      <c r="H7" s="62" t="s">
        <v>560</v>
      </c>
      <c r="I7" s="237" t="s">
        <v>561</v>
      </c>
      <c r="J7" s="237" t="s">
        <v>562</v>
      </c>
      <c r="K7" s="64" t="s" ph="1">
        <v>563</v>
      </c>
      <c r="L7" s="64" t="s" ph="1">
        <v>564</v>
      </c>
      <c r="M7" s="64" t="s" ph="1">
        <v>565</v>
      </c>
      <c r="N7" s="67">
        <v>1</v>
      </c>
      <c r="O7" s="21">
        <v>24</v>
      </c>
      <c r="P7" s="21">
        <v>6</v>
      </c>
      <c r="Q7" s="221">
        <f t="shared" si="0"/>
        <v>30</v>
      </c>
      <c r="R7" s="225"/>
    </row>
    <row r="8" spans="1:18" s="8" customFormat="1" ht="45" customHeight="1">
      <c r="A8" s="1">
        <v>5</v>
      </c>
      <c r="B8" s="61">
        <v>20705</v>
      </c>
      <c r="C8" s="62" t="s" ph="1">
        <v>566</v>
      </c>
      <c r="D8" s="63" t="s">
        <v>176</v>
      </c>
      <c r="E8" s="64" t="s">
        <v>567</v>
      </c>
      <c r="F8" s="62" t="s">
        <v>568</v>
      </c>
      <c r="G8" s="62" t="s">
        <v>569</v>
      </c>
      <c r="H8" s="62" t="s">
        <v>570</v>
      </c>
      <c r="I8" s="237" t="s">
        <v>571</v>
      </c>
      <c r="J8" s="237" t="s">
        <v>572</v>
      </c>
      <c r="K8" s="64" t="s" ph="1">
        <v>573</v>
      </c>
      <c r="L8" s="64" t="s" ph="1">
        <v>574</v>
      </c>
      <c r="M8" s="64" t="s" ph="1">
        <v>575</v>
      </c>
      <c r="N8" s="67">
        <v>15</v>
      </c>
      <c r="O8" s="21">
        <v>213</v>
      </c>
      <c r="P8" s="21">
        <v>280</v>
      </c>
      <c r="Q8" s="221">
        <f t="shared" si="0"/>
        <v>493</v>
      </c>
      <c r="R8" s="225"/>
    </row>
    <row r="9" spans="1:18" s="8" customFormat="1" ht="45" customHeight="1">
      <c r="A9" s="1">
        <v>6</v>
      </c>
      <c r="B9" s="61">
        <v>20706</v>
      </c>
      <c r="C9" s="62" t="s" ph="1">
        <v>576</v>
      </c>
      <c r="D9" s="63" t="s">
        <v>176</v>
      </c>
      <c r="E9" s="64" t="s">
        <v>577</v>
      </c>
      <c r="F9" s="62" t="s">
        <v>578</v>
      </c>
      <c r="G9" s="62" t="s">
        <v>579</v>
      </c>
      <c r="H9" s="62" t="s">
        <v>580</v>
      </c>
      <c r="I9" s="237" t="s">
        <v>581</v>
      </c>
      <c r="J9" s="237" t="s">
        <v>582</v>
      </c>
      <c r="K9" s="64" t="s" ph="1">
        <v>583</v>
      </c>
      <c r="L9" s="64" t="s" ph="1">
        <v>584</v>
      </c>
      <c r="M9" s="64" t="s" ph="1">
        <v>585</v>
      </c>
      <c r="N9" s="67">
        <v>3</v>
      </c>
      <c r="O9" s="21">
        <v>58</v>
      </c>
      <c r="P9" s="21">
        <v>21</v>
      </c>
      <c r="Q9" s="221">
        <f t="shared" si="0"/>
        <v>79</v>
      </c>
      <c r="R9" s="225"/>
    </row>
    <row r="10" spans="1:18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68"/>
      <c r="J10" s="70"/>
      <c r="K10" s="17" ph="1"/>
      <c r="L10" s="17" ph="1"/>
      <c r="M10" s="235"/>
      <c r="N10" s="21"/>
      <c r="O10" s="21"/>
      <c r="P10" s="21"/>
      <c r="Q10" s="221">
        <f t="shared" si="0"/>
        <v>0</v>
      </c>
      <c r="R10" s="225"/>
    </row>
    <row r="11" spans="1:18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68"/>
      <c r="J11" s="70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</row>
    <row r="12" spans="1:18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46</v>
      </c>
      <c r="O12" s="27">
        <f>SUM(O4:O11)</f>
        <v>729</v>
      </c>
      <c r="P12" s="27">
        <f>SUM(P4:P11)</f>
        <v>671</v>
      </c>
      <c r="Q12" s="27">
        <f>SUM(Q4:Q11)</f>
        <v>1400</v>
      </c>
      <c r="R12" s="225"/>
    </row>
    <row r="13" spans="1:18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</row>
    <row r="14" spans="1:18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6</v>
      </c>
      <c r="I14" s="12" t="s">
        <v>3668</v>
      </c>
      <c r="J14" s="29">
        <f>COUNTIF(D4:D11,"全")</f>
        <v>6</v>
      </c>
      <c r="K14" s="6"/>
      <c r="L14" s="6"/>
      <c r="M14" s="6"/>
      <c r="N14" s="7"/>
      <c r="O14" s="7"/>
      <c r="P14" s="7"/>
      <c r="Q14" s="7"/>
      <c r="R14" s="225"/>
    </row>
    <row r="15" spans="1:18" s="8" customFormat="1" ht="45" customHeight="1">
      <c r="A15" s="1"/>
      <c r="B15" s="10" t="s">
        <v>176</v>
      </c>
      <c r="C15" s="30">
        <f t="shared" ref="C15:E16" ca="1" si="1">SUMIF($D$4:$D$11,$B15,N$4:N$10)</f>
        <v>46</v>
      </c>
      <c r="D15" s="30">
        <f t="shared" ca="1" si="1"/>
        <v>729</v>
      </c>
      <c r="E15" s="30">
        <f t="shared" ca="1" si="1"/>
        <v>671</v>
      </c>
      <c r="F15" s="28">
        <f ca="1">D15+E15</f>
        <v>1400</v>
      </c>
      <c r="G15" s="10" t="s">
        <v>3669</v>
      </c>
      <c r="H15" s="28">
        <f>Q12</f>
        <v>1400</v>
      </c>
      <c r="I15" s="12" t="s">
        <v>3670</v>
      </c>
      <c r="J15" s="29">
        <f>COUNTIF(D5:D12,"定")</f>
        <v>0</v>
      </c>
      <c r="K15" s="6"/>
      <c r="L15" s="6"/>
      <c r="M15" s="6"/>
      <c r="N15" s="7"/>
      <c r="O15" s="7"/>
      <c r="P15" s="7"/>
      <c r="Q15" s="7"/>
      <c r="R15" s="225"/>
    </row>
    <row r="16" spans="1:18" s="8" customFormat="1" ht="45" customHeight="1">
      <c r="A16" s="1"/>
      <c r="B16" s="10" t="s">
        <v>221</v>
      </c>
      <c r="C16" s="30">
        <f t="shared" ca="1" si="1"/>
        <v>0</v>
      </c>
      <c r="D16" s="30">
        <f t="shared" ca="1" si="1"/>
        <v>0</v>
      </c>
      <c r="E16" s="30">
        <f t="shared" ca="1" si="1"/>
        <v>0</v>
      </c>
      <c r="F16" s="28">
        <f t="shared" ref="F16:F17" ca="1" si="2">D16+E16</f>
        <v>0</v>
      </c>
      <c r="G16" s="10" t="s">
        <v>3663</v>
      </c>
      <c r="H16" s="28">
        <f>N12</f>
        <v>46</v>
      </c>
      <c r="I16" s="12" t="s">
        <v>3671</v>
      </c>
      <c r="J16" s="29">
        <f>COUNTIF(D6:D13,"分")</f>
        <v>0</v>
      </c>
      <c r="K16" s="6"/>
      <c r="L16" s="6"/>
      <c r="M16" s="6"/>
      <c r="N16" s="7"/>
      <c r="O16" s="7"/>
      <c r="P16" s="7"/>
      <c r="Q16" s="7"/>
      <c r="R16" s="225"/>
    </row>
    <row r="17" spans="1:18" s="8" customFormat="1" ht="45" customHeight="1">
      <c r="A17" s="1"/>
      <c r="B17" s="10" t="s">
        <v>2964</v>
      </c>
      <c r="C17" s="30">
        <f ca="1">SUMIF($D$4:$D$11,$B17,N$4:N$10)</f>
        <v>0</v>
      </c>
      <c r="D17" s="30">
        <f>SUMIF($D$4:$D$11,$B17,O$4:O$11)</f>
        <v>0</v>
      </c>
      <c r="E17" s="30">
        <f>SUMIF($D$4:$D$11,$B17,P$4:P$11)</f>
        <v>0</v>
      </c>
      <c r="F17" s="28">
        <f t="shared" si="2"/>
        <v>0</v>
      </c>
      <c r="G17" s="4"/>
      <c r="H17" s="31"/>
      <c r="I17" s="12" t="s">
        <v>3672</v>
      </c>
      <c r="J17" s="32">
        <f>SUM(J14:J16)</f>
        <v>6</v>
      </c>
      <c r="K17" s="6"/>
      <c r="L17" s="6"/>
      <c r="M17" s="6"/>
      <c r="N17" s="7"/>
      <c r="O17" s="7"/>
      <c r="P17" s="7"/>
      <c r="Q17" s="7"/>
      <c r="R17" s="225"/>
    </row>
    <row r="18" spans="1:18" s="8" customFormat="1" ht="45" customHeight="1">
      <c r="A18" s="1"/>
      <c r="B18" s="10" t="s">
        <v>3666</v>
      </c>
      <c r="C18" s="30">
        <f ca="1">SUM(C15:C17)</f>
        <v>46</v>
      </c>
      <c r="D18" s="30">
        <f t="shared" ref="D18:E18" ca="1" si="3">SUM(D15:D17)</f>
        <v>729</v>
      </c>
      <c r="E18" s="30">
        <f t="shared" ca="1" si="3"/>
        <v>671</v>
      </c>
      <c r="F18" s="28">
        <f ca="1">SUM(F15:F17)</f>
        <v>1400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8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8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  <pageSetUpPr fitToPage="1"/>
  </sheetPr>
  <dimension ref="A1:S20"/>
  <sheetViews>
    <sheetView zoomScale="60" zoomScaleNormal="60" workbookViewId="0">
      <selection activeCell="M9" sqref="M9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19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8" customFormat="1" ht="45" customHeight="1">
      <c r="A2" s="1"/>
      <c r="B2" s="268" t="s">
        <v>586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</row>
    <row r="3" spans="1:19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</row>
    <row r="4" spans="1:19" s="8" customFormat="1" ht="45" customHeight="1">
      <c r="A4" s="1">
        <v>1</v>
      </c>
      <c r="B4" s="14">
        <v>20801</v>
      </c>
      <c r="C4" s="39" t="s" ph="1">
        <v>587</v>
      </c>
      <c r="D4" s="10" t="s">
        <v>18</v>
      </c>
      <c r="E4" s="17" t="s">
        <v>588</v>
      </c>
      <c r="F4" s="39" t="s">
        <v>589</v>
      </c>
      <c r="G4" s="23" t="s">
        <v>590</v>
      </c>
      <c r="H4" s="23" t="s">
        <v>591</v>
      </c>
      <c r="I4" s="230" t="s">
        <v>592</v>
      </c>
      <c r="J4" s="225" t="s">
        <v>593</v>
      </c>
      <c r="K4" s="17" t="s" ph="1">
        <v>594</v>
      </c>
      <c r="L4" s="17" t="s" ph="1">
        <v>595</v>
      </c>
      <c r="M4" s="17" t="s" ph="1">
        <v>596</v>
      </c>
      <c r="N4" s="21">
        <v>9</v>
      </c>
      <c r="O4" s="21">
        <v>95</v>
      </c>
      <c r="P4" s="21">
        <v>66</v>
      </c>
      <c r="Q4" s="221">
        <v>161</v>
      </c>
      <c r="R4" s="225"/>
      <c r="S4" s="225"/>
    </row>
    <row r="5" spans="1:19" s="8" customFormat="1" ht="45" customHeight="1">
      <c r="A5" s="1">
        <v>2</v>
      </c>
      <c r="B5" s="14">
        <v>20804</v>
      </c>
      <c r="C5" s="23" t="s" ph="1">
        <v>3420</v>
      </c>
      <c r="D5" s="10" t="s">
        <v>18</v>
      </c>
      <c r="E5" s="17" t="s">
        <v>597</v>
      </c>
      <c r="F5" s="23" t="s">
        <v>598</v>
      </c>
      <c r="G5" s="23" t="s">
        <v>599</v>
      </c>
      <c r="H5" s="23" t="s">
        <v>600</v>
      </c>
      <c r="I5" s="219" t="s">
        <v>601</v>
      </c>
      <c r="J5" s="218" t="s">
        <v>602</v>
      </c>
      <c r="K5" s="17" t="s" ph="1">
        <v>603</v>
      </c>
      <c r="L5" s="17" t="s" ph="1">
        <v>604</v>
      </c>
      <c r="M5" s="17" t="s" ph="1">
        <v>605</v>
      </c>
      <c r="N5" s="21">
        <v>6</v>
      </c>
      <c r="O5" s="21">
        <v>76</v>
      </c>
      <c r="P5" s="21">
        <v>50</v>
      </c>
      <c r="Q5" s="221">
        <v>126</v>
      </c>
      <c r="R5" s="225"/>
      <c r="S5" s="225"/>
    </row>
    <row r="6" spans="1:19" s="8" customFormat="1" ht="45" customHeight="1">
      <c r="A6" s="1">
        <v>3</v>
      </c>
      <c r="B6" s="24">
        <v>20805</v>
      </c>
      <c r="C6" s="23" t="s" ph="1">
        <v>3421</v>
      </c>
      <c r="D6" s="10" t="s">
        <v>18</v>
      </c>
      <c r="E6" s="17" t="s">
        <v>606</v>
      </c>
      <c r="F6" s="23" t="s">
        <v>607</v>
      </c>
      <c r="G6" s="23" t="s">
        <v>608</v>
      </c>
      <c r="H6" s="23" t="s">
        <v>609</v>
      </c>
      <c r="I6" s="219" t="s">
        <v>610</v>
      </c>
      <c r="J6" s="218" t="s">
        <v>611</v>
      </c>
      <c r="K6" s="17" t="s" ph="1">
        <v>612</v>
      </c>
      <c r="L6" s="17" t="s" ph="1">
        <v>613</v>
      </c>
      <c r="M6" s="17" t="s" ph="1">
        <v>614</v>
      </c>
      <c r="N6" s="21">
        <v>6</v>
      </c>
      <c r="O6" s="21">
        <v>45</v>
      </c>
      <c r="P6" s="21">
        <v>81</v>
      </c>
      <c r="Q6" s="221">
        <v>126</v>
      </c>
      <c r="R6" s="225"/>
      <c r="S6" s="225"/>
    </row>
    <row r="7" spans="1:19" s="8" customFormat="1" ht="45" customHeight="1">
      <c r="A7" s="1">
        <v>4</v>
      </c>
      <c r="B7" s="24">
        <v>20806</v>
      </c>
      <c r="C7" s="23" t="s" ph="1">
        <v>3422</v>
      </c>
      <c r="D7" s="10" t="s">
        <v>29</v>
      </c>
      <c r="E7" s="17" t="s">
        <v>615</v>
      </c>
      <c r="F7" s="23" t="s">
        <v>616</v>
      </c>
      <c r="G7" s="23" t="s">
        <v>617</v>
      </c>
      <c r="H7" s="23" t="s">
        <v>618</v>
      </c>
      <c r="I7" s="219" t="s">
        <v>619</v>
      </c>
      <c r="J7" s="218" t="s">
        <v>620</v>
      </c>
      <c r="K7" s="17" t="s" ph="1">
        <v>621</v>
      </c>
      <c r="L7" s="17" t="s" ph="1">
        <v>622</v>
      </c>
      <c r="M7" s="17" t="s" ph="1">
        <v>623</v>
      </c>
      <c r="N7" s="21">
        <v>6</v>
      </c>
      <c r="O7" s="21">
        <v>84</v>
      </c>
      <c r="P7" s="21">
        <v>48</v>
      </c>
      <c r="Q7" s="221">
        <v>132</v>
      </c>
      <c r="R7" s="225"/>
      <c r="S7" s="225"/>
    </row>
    <row r="8" spans="1:19" s="8" customFormat="1" ht="45" customHeight="1">
      <c r="A8" s="1">
        <v>5</v>
      </c>
      <c r="B8" s="14">
        <v>20807</v>
      </c>
      <c r="C8" s="23" t="s" ph="1">
        <v>3423</v>
      </c>
      <c r="D8" s="10" t="s">
        <v>18</v>
      </c>
      <c r="E8" s="17" t="s">
        <v>624</v>
      </c>
      <c r="F8" s="23" t="s">
        <v>625</v>
      </c>
      <c r="G8" s="23" t="s">
        <v>626</v>
      </c>
      <c r="H8" s="23" t="s">
        <v>627</v>
      </c>
      <c r="I8" s="219" t="s">
        <v>628</v>
      </c>
      <c r="J8" s="218" t="s">
        <v>629</v>
      </c>
      <c r="K8" s="17" t="s" ph="1">
        <v>630</v>
      </c>
      <c r="L8" s="17" t="s" ph="1">
        <v>3710</v>
      </c>
      <c r="M8" s="17" t="s" ph="1">
        <v>3711</v>
      </c>
      <c r="N8" s="21">
        <v>3</v>
      </c>
      <c r="O8" s="21">
        <v>20</v>
      </c>
      <c r="P8" s="21">
        <v>67</v>
      </c>
      <c r="Q8" s="221">
        <v>87</v>
      </c>
      <c r="R8" s="225"/>
      <c r="S8" s="225"/>
    </row>
    <row r="9" spans="1:19" s="8" customFormat="1" ht="45" customHeight="1">
      <c r="A9" s="1">
        <v>6</v>
      </c>
      <c r="B9" s="24">
        <v>20808</v>
      </c>
      <c r="C9" s="23" t="s" ph="1">
        <v>632</v>
      </c>
      <c r="D9" s="10" t="s">
        <v>29</v>
      </c>
      <c r="E9" s="17" t="s">
        <v>633</v>
      </c>
      <c r="F9" s="23" t="s">
        <v>634</v>
      </c>
      <c r="G9" s="23" t="s">
        <v>635</v>
      </c>
      <c r="H9" s="23" t="s">
        <v>636</v>
      </c>
      <c r="I9" s="219" t="s">
        <v>637</v>
      </c>
      <c r="J9" s="218" t="s">
        <v>638</v>
      </c>
      <c r="K9" s="17" t="s" ph="1">
        <v>639</v>
      </c>
      <c r="L9" s="17" t="s" ph="1">
        <v>640</v>
      </c>
      <c r="M9" s="17" t="s" ph="1">
        <v>641</v>
      </c>
      <c r="N9" s="21">
        <v>3</v>
      </c>
      <c r="O9" s="21">
        <v>10</v>
      </c>
      <c r="P9" s="21">
        <v>12</v>
      </c>
      <c r="Q9" s="221">
        <v>22</v>
      </c>
      <c r="R9" s="225"/>
      <c r="S9" s="225"/>
    </row>
    <row r="10" spans="1:19" s="8" customFormat="1" ht="45" hidden="1" customHeight="1">
      <c r="A10" s="1">
        <v>7</v>
      </c>
      <c r="B10" s="24" t="s">
        <v>351</v>
      </c>
      <c r="C10" s="23" t="s" ph="1">
        <v>352</v>
      </c>
      <c r="D10" s="10"/>
      <c r="E10" s="17"/>
      <c r="F10" s="23"/>
      <c r="G10" s="23"/>
      <c r="H10" s="23"/>
      <c r="I10" s="40"/>
      <c r="J10" s="41"/>
      <c r="K10" s="17" ph="1"/>
      <c r="L10" s="17" ph="1"/>
      <c r="M10" s="17" ph="1"/>
      <c r="N10" s="21"/>
      <c r="O10" s="21"/>
      <c r="P10" s="21"/>
      <c r="Q10" s="221">
        <f t="shared" ref="Q10:Q11" si="0">O10+P10</f>
        <v>0</v>
      </c>
      <c r="R10" s="225"/>
      <c r="S10" s="225"/>
    </row>
    <row r="11" spans="1:19" s="8" customFormat="1" ht="45" hidden="1" customHeight="1">
      <c r="A11" s="1">
        <v>8</v>
      </c>
      <c r="B11" s="24" t="s">
        <v>351</v>
      </c>
      <c r="C11" s="23" t="s" ph="1">
        <v>352</v>
      </c>
      <c r="D11" s="10"/>
      <c r="E11" s="17"/>
      <c r="F11" s="23"/>
      <c r="G11" s="23"/>
      <c r="H11" s="23"/>
      <c r="I11" s="40"/>
      <c r="J11" s="41"/>
      <c r="K11" s="17" ph="1"/>
      <c r="L11" s="17" ph="1"/>
      <c r="M11" s="17" ph="1"/>
      <c r="N11" s="21"/>
      <c r="O11" s="21"/>
      <c r="P11" s="21"/>
      <c r="Q11" s="221">
        <f t="shared" si="0"/>
        <v>0</v>
      </c>
      <c r="R11" s="225"/>
      <c r="S11" s="225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98</v>
      </c>
      <c r="N12" s="27">
        <f>SUM(N4:N11)</f>
        <v>33</v>
      </c>
      <c r="O12" s="27">
        <f>SUM(O4:O11)</f>
        <v>330</v>
      </c>
      <c r="P12" s="27">
        <f>SUM(P4:P11)</f>
        <v>324</v>
      </c>
      <c r="Q12" s="27">
        <f>SUM(Q4:Q11)</f>
        <v>654</v>
      </c>
      <c r="R12" s="225"/>
      <c r="S12" s="225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25"/>
      <c r="S13" s="225"/>
    </row>
    <row r="14" spans="1:19" s="8" customFormat="1" ht="45" customHeight="1">
      <c r="A14" s="1"/>
      <c r="B14" s="23"/>
      <c r="C14" s="10" t="s">
        <v>3663</v>
      </c>
      <c r="D14" s="10" t="s">
        <v>3664</v>
      </c>
      <c r="E14" s="10" t="s">
        <v>3665</v>
      </c>
      <c r="F14" s="10" t="s">
        <v>3666</v>
      </c>
      <c r="G14" s="10" t="s">
        <v>3667</v>
      </c>
      <c r="H14" s="28">
        <f>J17</f>
        <v>6</v>
      </c>
      <c r="I14" s="12" t="s">
        <v>3668</v>
      </c>
      <c r="J14" s="29">
        <f>COUNTIF(D4:D11,"全")</f>
        <v>6</v>
      </c>
      <c r="K14" s="6"/>
      <c r="L14" s="6"/>
      <c r="M14" s="6"/>
      <c r="N14" s="7"/>
      <c r="O14" s="7"/>
      <c r="P14" s="7"/>
      <c r="Q14" s="7"/>
      <c r="R14" s="225"/>
      <c r="S14" s="225"/>
    </row>
    <row r="15" spans="1:19" s="8" customFormat="1" ht="45" customHeight="1">
      <c r="A15" s="1"/>
      <c r="B15" s="10" t="s">
        <v>176</v>
      </c>
      <c r="C15" s="30">
        <f t="shared" ref="C15:E16" ca="1" si="1">SUMIF($D$4:$D$11,$B15,N$4:N$10)</f>
        <v>33</v>
      </c>
      <c r="D15" s="30">
        <f t="shared" ca="1" si="1"/>
        <v>330</v>
      </c>
      <c r="E15" s="30">
        <f t="shared" ca="1" si="1"/>
        <v>324</v>
      </c>
      <c r="F15" s="28">
        <f ca="1">D15+E15</f>
        <v>654</v>
      </c>
      <c r="G15" s="10" t="s">
        <v>3669</v>
      </c>
      <c r="H15" s="28">
        <f>Q12</f>
        <v>654</v>
      </c>
      <c r="I15" s="12" t="s">
        <v>3670</v>
      </c>
      <c r="J15" s="29">
        <f>COUNTIF(D5:D12,"定")</f>
        <v>0</v>
      </c>
      <c r="K15" s="6"/>
      <c r="L15" s="6"/>
      <c r="M15" s="6"/>
      <c r="N15" s="7"/>
      <c r="O15" s="7"/>
      <c r="P15" s="7"/>
      <c r="Q15" s="7"/>
      <c r="R15" s="225"/>
      <c r="S15" s="225"/>
    </row>
    <row r="16" spans="1:19" s="8" customFormat="1" ht="45" customHeight="1">
      <c r="A16" s="1"/>
      <c r="B16" s="10" t="s">
        <v>221</v>
      </c>
      <c r="C16" s="30">
        <f t="shared" ca="1" si="1"/>
        <v>0</v>
      </c>
      <c r="D16" s="30">
        <f t="shared" ca="1" si="1"/>
        <v>0</v>
      </c>
      <c r="E16" s="30">
        <f t="shared" ca="1" si="1"/>
        <v>0</v>
      </c>
      <c r="F16" s="28">
        <f t="shared" ref="F16:F17" ca="1" si="2">D16+E16</f>
        <v>0</v>
      </c>
      <c r="G16" s="10" t="s">
        <v>3663</v>
      </c>
      <c r="H16" s="28">
        <f>N12</f>
        <v>33</v>
      </c>
      <c r="I16" s="12" t="s">
        <v>3671</v>
      </c>
      <c r="J16" s="29">
        <f>COUNTIF(D6:D13,"分")</f>
        <v>0</v>
      </c>
      <c r="K16" s="6"/>
      <c r="L16" s="6"/>
      <c r="M16" s="6"/>
      <c r="N16" s="7"/>
      <c r="O16" s="7"/>
      <c r="P16" s="7"/>
      <c r="Q16" s="7"/>
      <c r="R16" s="225"/>
      <c r="S16" s="225"/>
    </row>
    <row r="17" spans="1:19" s="8" customFormat="1" ht="45" customHeight="1">
      <c r="A17" s="1"/>
      <c r="B17" s="10" t="s">
        <v>2964</v>
      </c>
      <c r="C17" s="30">
        <f ca="1">SUMIF($D$4:$D$11,$B17,N$4:N$10)</f>
        <v>0</v>
      </c>
      <c r="D17" s="30">
        <f>SUMIF($D$4:$D$11,$B17,O$4:O$11)</f>
        <v>0</v>
      </c>
      <c r="E17" s="30">
        <f>SUMIF($D$4:$D$11,$B17,P$4:P$11)</f>
        <v>0</v>
      </c>
      <c r="F17" s="28">
        <f t="shared" si="2"/>
        <v>0</v>
      </c>
      <c r="G17" s="4"/>
      <c r="H17" s="31"/>
      <c r="I17" s="12" t="s">
        <v>3672</v>
      </c>
      <c r="J17" s="32">
        <f>SUM(J14:J16)</f>
        <v>6</v>
      </c>
      <c r="K17" s="6"/>
      <c r="L17" s="6"/>
      <c r="M17" s="6"/>
      <c r="N17" s="7"/>
      <c r="O17" s="7"/>
      <c r="P17" s="7"/>
      <c r="Q17" s="7"/>
      <c r="R17" s="225"/>
      <c r="S17" s="225"/>
    </row>
    <row r="18" spans="1:19" s="8" customFormat="1" ht="45" customHeight="1">
      <c r="A18" s="1"/>
      <c r="B18" s="10" t="s">
        <v>3666</v>
      </c>
      <c r="C18" s="30">
        <f ca="1">SUM(C15:C17)</f>
        <v>33</v>
      </c>
      <c r="D18" s="30">
        <f t="shared" ref="D18:E18" ca="1" si="3">SUM(D15:D17)</f>
        <v>330</v>
      </c>
      <c r="E18" s="30">
        <f t="shared" ca="1" si="3"/>
        <v>324</v>
      </c>
      <c r="F18" s="28">
        <f ca="1">SUM(F15:F17)</f>
        <v>654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25"/>
      <c r="S18" s="225"/>
    </row>
    <row r="19" spans="1:19" s="8" customFormat="1" ht="45" customHeight="1">
      <c r="A19" s="33"/>
      <c r="C19" s="8" ph="1"/>
      <c r="E19" s="34"/>
      <c r="I19" s="35"/>
      <c r="J19" s="35"/>
      <c r="K19" s="36" ph="1"/>
      <c r="L19" s="36" ph="1"/>
      <c r="M19" s="36" ph="1"/>
      <c r="N19" s="37"/>
      <c r="O19" s="37"/>
      <c r="P19" s="37"/>
      <c r="Q19" s="37"/>
    </row>
    <row r="20" spans="1:19" ht="27.75">
      <c r="K20" s="38" ph="1"/>
      <c r="L20" s="38" ph="1"/>
      <c r="M20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C00000"/>
    <pageSetUpPr fitToPage="1"/>
  </sheetPr>
  <dimension ref="A1:U22"/>
  <sheetViews>
    <sheetView zoomScale="55" zoomScaleNormal="55" workbookViewId="0">
      <selection activeCell="M4" sqref="M4:M13"/>
    </sheetView>
  </sheetViews>
  <sheetFormatPr defaultColWidth="8.75" defaultRowHeight="18.75"/>
  <cols>
    <col min="1" max="1" width="8.375" style="38" customWidth="1"/>
    <col min="2" max="2" width="7.625" style="38" customWidth="1"/>
    <col min="3" max="3" width="40.25" style="38" customWidth="1"/>
    <col min="4" max="4" width="8.625" style="38" customWidth="1"/>
    <col min="5" max="5" width="14.5" style="38" customWidth="1"/>
    <col min="6" max="6" width="40.25" style="38" customWidth="1"/>
    <col min="7" max="8" width="16.625" style="38" customWidth="1"/>
    <col min="9" max="9" width="30.625" style="38" customWidth="1"/>
    <col min="10" max="10" width="36.875" style="38" customWidth="1"/>
    <col min="11" max="13" width="15.625" style="38" customWidth="1"/>
    <col min="14" max="17" width="7.625" style="38" customWidth="1"/>
    <col min="18" max="16384" width="8.75" style="38"/>
  </cols>
  <sheetData>
    <row r="1" spans="1:2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s="8" customFormat="1" ht="45" customHeight="1">
      <c r="A2" s="1"/>
      <c r="B2" s="268" t="s">
        <v>642</v>
      </c>
      <c r="C2" s="268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25"/>
      <c r="S2" s="225"/>
      <c r="T2" s="225"/>
      <c r="U2" s="225"/>
    </row>
    <row r="3" spans="1:21" s="8" customFormat="1" ht="37.15" customHeight="1">
      <c r="A3" s="9"/>
      <c r="B3" s="10" t="s">
        <v>1</v>
      </c>
      <c r="C3" s="10" t="s" ph="1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2" t="s">
        <v>9</v>
      </c>
      <c r="K3" s="10" t="s">
        <v>10</v>
      </c>
      <c r="L3" s="10" t="s">
        <v>11</v>
      </c>
      <c r="M3" s="10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225"/>
      <c r="S3" s="225"/>
      <c r="T3" s="225"/>
      <c r="U3" s="225"/>
    </row>
    <row r="4" spans="1:21" s="8" customFormat="1" ht="45" customHeight="1">
      <c r="A4" s="1">
        <v>1</v>
      </c>
      <c r="B4" s="71">
        <v>20901</v>
      </c>
      <c r="C4" s="72" t="s" ph="1">
        <v>643</v>
      </c>
      <c r="D4" s="73" t="s">
        <v>176</v>
      </c>
      <c r="E4" s="74" t="s">
        <v>644</v>
      </c>
      <c r="F4" s="75" t="s">
        <v>645</v>
      </c>
      <c r="G4" s="75" t="s">
        <v>646</v>
      </c>
      <c r="H4" s="75" t="s">
        <v>647</v>
      </c>
      <c r="I4" s="238" t="s">
        <v>648</v>
      </c>
      <c r="J4" s="238" t="s">
        <v>649</v>
      </c>
      <c r="K4" s="73" t="s">
        <v>650</v>
      </c>
      <c r="L4" s="76" t="s">
        <v>651</v>
      </c>
      <c r="M4" s="10" t="s" ph="1">
        <v>3713</v>
      </c>
      <c r="N4" s="21">
        <v>16</v>
      </c>
      <c r="O4" s="21">
        <v>250</v>
      </c>
      <c r="P4" s="21">
        <v>270</v>
      </c>
      <c r="Q4" s="221">
        <f>O4+P4</f>
        <v>520</v>
      </c>
      <c r="R4" s="225"/>
      <c r="S4" s="225"/>
      <c r="T4" s="225"/>
      <c r="U4" s="225"/>
    </row>
    <row r="5" spans="1:21" s="8" customFormat="1" ht="45" customHeight="1">
      <c r="A5" s="1">
        <v>2</v>
      </c>
      <c r="B5" s="71">
        <v>20902</v>
      </c>
      <c r="C5" s="72" t="s" ph="1">
        <v>3712</v>
      </c>
      <c r="D5" s="73" t="s">
        <v>176</v>
      </c>
      <c r="E5" s="74" t="s">
        <v>652</v>
      </c>
      <c r="F5" s="75" t="s">
        <v>653</v>
      </c>
      <c r="G5" s="75" t="s">
        <v>654</v>
      </c>
      <c r="H5" s="75" t="s">
        <v>655</v>
      </c>
      <c r="I5" s="239" t="s">
        <v>656</v>
      </c>
      <c r="J5" s="238" t="s">
        <v>657</v>
      </c>
      <c r="K5" s="73" t="s">
        <v>658</v>
      </c>
      <c r="L5" s="76" t="s">
        <v>659</v>
      </c>
      <c r="M5" s="10" t="s" ph="1">
        <v>3714</v>
      </c>
      <c r="N5" s="21">
        <v>4</v>
      </c>
      <c r="O5" s="21">
        <v>20</v>
      </c>
      <c r="P5" s="21">
        <v>22</v>
      </c>
      <c r="Q5" s="221">
        <f>O5+P5</f>
        <v>42</v>
      </c>
      <c r="R5" s="225"/>
      <c r="S5" s="225"/>
      <c r="T5" s="225"/>
      <c r="U5" s="225"/>
    </row>
    <row r="6" spans="1:21" s="8" customFormat="1" ht="45" customHeight="1">
      <c r="A6" s="1">
        <v>3</v>
      </c>
      <c r="B6" s="71">
        <v>20903</v>
      </c>
      <c r="C6" s="72" t="s" ph="1">
        <v>660</v>
      </c>
      <c r="D6" s="73" t="s">
        <v>176</v>
      </c>
      <c r="E6" s="74" t="s">
        <v>661</v>
      </c>
      <c r="F6" s="75" t="s">
        <v>662</v>
      </c>
      <c r="G6" s="75" t="s">
        <v>663</v>
      </c>
      <c r="H6" s="75" t="s">
        <v>664</v>
      </c>
      <c r="I6" s="237" t="s">
        <v>665</v>
      </c>
      <c r="J6" s="238" t="s">
        <v>666</v>
      </c>
      <c r="K6" s="73" t="s">
        <v>667</v>
      </c>
      <c r="L6" s="76" t="s">
        <v>668</v>
      </c>
      <c r="M6" s="10" t="s" ph="1">
        <v>3715</v>
      </c>
      <c r="N6" s="21">
        <v>18</v>
      </c>
      <c r="O6" s="21">
        <v>334</v>
      </c>
      <c r="P6" s="21">
        <v>256</v>
      </c>
      <c r="Q6" s="221">
        <f t="shared" ref="Q6:Q13" si="0">O6+P6</f>
        <v>590</v>
      </c>
      <c r="R6" s="225"/>
      <c r="S6" s="225"/>
      <c r="T6" s="225"/>
      <c r="U6" s="225"/>
    </row>
    <row r="7" spans="1:21" s="8" customFormat="1" ht="45" customHeight="1">
      <c r="A7" s="1">
        <v>4</v>
      </c>
      <c r="B7" s="71">
        <v>20904</v>
      </c>
      <c r="C7" s="72" t="s" ph="1">
        <v>669</v>
      </c>
      <c r="D7" s="73" t="s">
        <v>176</v>
      </c>
      <c r="E7" s="74" t="s">
        <v>670</v>
      </c>
      <c r="F7" s="75" t="s">
        <v>671</v>
      </c>
      <c r="G7" s="75" t="s">
        <v>672</v>
      </c>
      <c r="H7" s="75" t="s">
        <v>673</v>
      </c>
      <c r="I7" s="238" t="s">
        <v>674</v>
      </c>
      <c r="J7" s="238" t="s">
        <v>675</v>
      </c>
      <c r="K7" s="73" t="s">
        <v>676</v>
      </c>
      <c r="L7" s="76" t="s">
        <v>677</v>
      </c>
      <c r="M7" s="10" t="s" ph="1">
        <v>3716</v>
      </c>
      <c r="N7" s="21">
        <v>2</v>
      </c>
      <c r="O7" s="21">
        <v>8</v>
      </c>
      <c r="P7" s="21">
        <v>51</v>
      </c>
      <c r="Q7" s="221">
        <f t="shared" si="0"/>
        <v>59</v>
      </c>
      <c r="R7" s="225"/>
      <c r="S7" s="225"/>
      <c r="T7" s="225"/>
      <c r="U7" s="225"/>
    </row>
    <row r="8" spans="1:21" s="8" customFormat="1" ht="45" customHeight="1">
      <c r="A8" s="1">
        <v>5</v>
      </c>
      <c r="B8" s="71">
        <v>20905</v>
      </c>
      <c r="C8" s="72" t="s" ph="1">
        <v>678</v>
      </c>
      <c r="D8" s="73" t="s">
        <v>176</v>
      </c>
      <c r="E8" s="74" t="s">
        <v>679</v>
      </c>
      <c r="F8" s="75" t="s">
        <v>680</v>
      </c>
      <c r="G8" s="75" t="s">
        <v>681</v>
      </c>
      <c r="H8" s="75" t="s">
        <v>682</v>
      </c>
      <c r="I8" s="238" t="s">
        <v>683</v>
      </c>
      <c r="J8" s="238" t="s">
        <v>684</v>
      </c>
      <c r="K8" s="73" t="s">
        <v>685</v>
      </c>
      <c r="L8" s="76" t="s">
        <v>686</v>
      </c>
      <c r="M8" s="10" t="s" ph="1">
        <v>3717</v>
      </c>
      <c r="N8" s="21">
        <v>7</v>
      </c>
      <c r="O8" s="21">
        <v>117</v>
      </c>
      <c r="P8" s="21">
        <v>107</v>
      </c>
      <c r="Q8" s="221">
        <f t="shared" si="0"/>
        <v>224</v>
      </c>
      <c r="R8" s="225"/>
      <c r="S8" s="225"/>
      <c r="T8" s="225"/>
      <c r="U8" s="225"/>
    </row>
    <row r="9" spans="1:21" s="8" customFormat="1" ht="45" customHeight="1">
      <c r="A9" s="1">
        <v>6</v>
      </c>
      <c r="B9" s="71">
        <v>20906</v>
      </c>
      <c r="C9" s="72" t="s" ph="1">
        <v>687</v>
      </c>
      <c r="D9" s="73" t="s">
        <v>176</v>
      </c>
      <c r="E9" s="74" t="s">
        <v>688</v>
      </c>
      <c r="F9" s="75" t="s">
        <v>689</v>
      </c>
      <c r="G9" s="75" t="s">
        <v>690</v>
      </c>
      <c r="H9" s="75" t="s">
        <v>691</v>
      </c>
      <c r="I9" s="238" t="s">
        <v>692</v>
      </c>
      <c r="J9" s="238" t="s">
        <v>693</v>
      </c>
      <c r="K9" s="73" t="s">
        <v>694</v>
      </c>
      <c r="L9" s="73" t="s">
        <v>695</v>
      </c>
      <c r="M9" s="10" t="s" ph="1">
        <v>3718</v>
      </c>
      <c r="N9" s="21">
        <v>6</v>
      </c>
      <c r="O9" s="21">
        <v>18</v>
      </c>
      <c r="P9" s="21">
        <v>3</v>
      </c>
      <c r="Q9" s="221">
        <f t="shared" si="0"/>
        <v>21</v>
      </c>
      <c r="R9" s="225"/>
      <c r="S9" s="225"/>
      <c r="T9" s="225"/>
      <c r="U9" s="225"/>
    </row>
    <row r="10" spans="1:21" s="8" customFormat="1" ht="45" customHeight="1">
      <c r="A10" s="1">
        <v>7</v>
      </c>
      <c r="B10" s="71">
        <v>20908</v>
      </c>
      <c r="C10" s="72" t="s" ph="1">
        <v>696</v>
      </c>
      <c r="D10" s="73" t="s">
        <v>176</v>
      </c>
      <c r="E10" s="74" t="s">
        <v>697</v>
      </c>
      <c r="F10" s="75" t="s">
        <v>698</v>
      </c>
      <c r="G10" s="75" t="s">
        <v>699</v>
      </c>
      <c r="H10" s="75" t="s">
        <v>700</v>
      </c>
      <c r="I10" s="237" t="s">
        <v>701</v>
      </c>
      <c r="J10" s="238" t="s">
        <v>702</v>
      </c>
      <c r="K10" s="77" t="s">
        <v>703</v>
      </c>
      <c r="L10" s="76" t="s">
        <v>704</v>
      </c>
      <c r="M10" s="10" t="s" ph="1">
        <v>3719</v>
      </c>
      <c r="N10" s="21">
        <v>12</v>
      </c>
      <c r="O10" s="21">
        <v>155</v>
      </c>
      <c r="P10" s="21">
        <v>111</v>
      </c>
      <c r="Q10" s="221">
        <f t="shared" si="0"/>
        <v>266</v>
      </c>
      <c r="R10" s="225"/>
      <c r="S10" s="225"/>
      <c r="T10" s="225"/>
      <c r="U10" s="225"/>
    </row>
    <row r="11" spans="1:21" s="8" customFormat="1" ht="45" customHeight="1">
      <c r="A11" s="1">
        <v>8</v>
      </c>
      <c r="B11" s="71">
        <v>20910</v>
      </c>
      <c r="C11" s="72" t="s" ph="1">
        <v>705</v>
      </c>
      <c r="D11" s="73" t="s">
        <v>176</v>
      </c>
      <c r="E11" s="74" t="s">
        <v>706</v>
      </c>
      <c r="F11" s="75" t="s">
        <v>707</v>
      </c>
      <c r="G11" s="75" t="s">
        <v>708</v>
      </c>
      <c r="H11" s="75" t="s">
        <v>709</v>
      </c>
      <c r="I11" s="237" t="s">
        <v>710</v>
      </c>
      <c r="J11" s="240" t="s">
        <v>711</v>
      </c>
      <c r="K11" s="73" t="s">
        <v>712</v>
      </c>
      <c r="L11" s="76" t="s">
        <v>713</v>
      </c>
      <c r="M11" s="10" t="s" ph="1">
        <v>3720</v>
      </c>
      <c r="N11" s="21">
        <v>12</v>
      </c>
      <c r="O11" s="21">
        <v>152</v>
      </c>
      <c r="P11" s="21">
        <v>302</v>
      </c>
      <c r="Q11" s="221">
        <f t="shared" si="0"/>
        <v>454</v>
      </c>
      <c r="R11" s="225"/>
      <c r="S11" s="225"/>
      <c r="T11" s="225"/>
      <c r="U11" s="225"/>
    </row>
    <row r="12" spans="1:21" s="8" customFormat="1" ht="45" customHeight="1">
      <c r="A12" s="1">
        <v>9</v>
      </c>
      <c r="B12" s="71">
        <v>20912</v>
      </c>
      <c r="C12" s="72" t="s" ph="1">
        <v>714</v>
      </c>
      <c r="D12" s="73" t="s">
        <v>176</v>
      </c>
      <c r="E12" s="74" t="s">
        <v>715</v>
      </c>
      <c r="F12" s="78" t="s">
        <v>716</v>
      </c>
      <c r="G12" s="79" t="s">
        <v>717</v>
      </c>
      <c r="H12" s="75" t="s">
        <v>718</v>
      </c>
      <c r="I12" s="237" t="s">
        <v>719</v>
      </c>
      <c r="J12" s="238" t="s">
        <v>720</v>
      </c>
      <c r="K12" s="73" t="s">
        <v>721</v>
      </c>
      <c r="L12" s="76" t="s">
        <v>722</v>
      </c>
      <c r="M12" s="10" t="s" ph="1">
        <v>3721</v>
      </c>
      <c r="N12" s="21">
        <v>9</v>
      </c>
      <c r="O12" s="21">
        <v>132</v>
      </c>
      <c r="P12" s="21">
        <v>107</v>
      </c>
      <c r="Q12" s="221">
        <f t="shared" si="0"/>
        <v>239</v>
      </c>
      <c r="R12" s="225"/>
      <c r="S12" s="225"/>
      <c r="T12" s="225"/>
      <c r="U12" s="225"/>
    </row>
    <row r="13" spans="1:21" s="8" customFormat="1" ht="45" customHeight="1">
      <c r="A13" s="1">
        <v>10</v>
      </c>
      <c r="B13" s="80">
        <v>20914</v>
      </c>
      <c r="C13" s="72" t="s" ph="1">
        <v>723</v>
      </c>
      <c r="D13" s="73" t="s">
        <v>176</v>
      </c>
      <c r="E13" s="74" t="s">
        <v>724</v>
      </c>
      <c r="F13" s="79" t="s">
        <v>725</v>
      </c>
      <c r="G13" s="75" t="s">
        <v>726</v>
      </c>
      <c r="H13" s="75" t="s">
        <v>727</v>
      </c>
      <c r="I13" s="241" t="s">
        <v>728</v>
      </c>
      <c r="J13" s="238" t="s">
        <v>729</v>
      </c>
      <c r="K13" s="73" t="s">
        <v>730</v>
      </c>
      <c r="L13" s="76" t="s">
        <v>731</v>
      </c>
      <c r="M13" s="10" t="s" ph="1">
        <v>3722</v>
      </c>
      <c r="N13" s="21">
        <v>11</v>
      </c>
      <c r="O13" s="21">
        <v>5</v>
      </c>
      <c r="P13" s="21">
        <v>17</v>
      </c>
      <c r="Q13" s="221">
        <f t="shared" si="0"/>
        <v>22</v>
      </c>
      <c r="R13" s="225"/>
      <c r="S13" s="225"/>
      <c r="T13" s="225"/>
      <c r="U13" s="225"/>
    </row>
    <row r="14" spans="1:21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7" t="s">
        <v>98</v>
      </c>
      <c r="N14" s="27">
        <f>SUM(N4:N13)</f>
        <v>97</v>
      </c>
      <c r="O14" s="27">
        <f>SUM(O4:O13)</f>
        <v>1191</v>
      </c>
      <c r="P14" s="27">
        <f>SUM(P4:P13)</f>
        <v>1246</v>
      </c>
      <c r="Q14" s="27">
        <f>SUM(Q4:Q13)</f>
        <v>2437</v>
      </c>
      <c r="R14" s="225"/>
      <c r="S14" s="225"/>
      <c r="T14" s="225"/>
      <c r="U14" s="225"/>
    </row>
    <row r="15" spans="1:21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225"/>
      <c r="S15" s="225"/>
      <c r="T15" s="225"/>
      <c r="U15" s="225"/>
    </row>
    <row r="16" spans="1:21" s="8" customFormat="1" ht="45" customHeight="1">
      <c r="A16" s="1"/>
      <c r="B16" s="23"/>
      <c r="C16" s="10" t="s">
        <v>3663</v>
      </c>
      <c r="D16" s="10" t="s">
        <v>3664</v>
      </c>
      <c r="E16" s="10" t="s">
        <v>3665</v>
      </c>
      <c r="F16" s="10" t="s">
        <v>3666</v>
      </c>
      <c r="G16" s="10" t="s">
        <v>3667</v>
      </c>
      <c r="H16" s="28">
        <f>J19</f>
        <v>10</v>
      </c>
      <c r="I16" s="12" t="s">
        <v>3668</v>
      </c>
      <c r="J16" s="29">
        <f>COUNTIF(D4:D13,"全")</f>
        <v>10</v>
      </c>
      <c r="K16" s="6"/>
      <c r="L16" s="6"/>
      <c r="M16" s="6"/>
      <c r="N16" s="7"/>
      <c r="O16" s="7"/>
      <c r="P16" s="7"/>
      <c r="Q16" s="7"/>
      <c r="R16" s="225"/>
      <c r="S16" s="225"/>
      <c r="T16" s="225"/>
      <c r="U16" s="225"/>
    </row>
    <row r="17" spans="1:21" s="8" customFormat="1" ht="45" customHeight="1">
      <c r="A17" s="1"/>
      <c r="B17" s="10" t="s">
        <v>176</v>
      </c>
      <c r="C17" s="30">
        <f ca="1">SUMIF($D$4:$D$13,$B17,N$4:N$10)</f>
        <v>97</v>
      </c>
      <c r="D17" s="30">
        <f>SUMIF($D$4:$D$13,$B17,O$4:O$13)</f>
        <v>1191</v>
      </c>
      <c r="E17" s="30">
        <f>SUMIF($D$4:$D$13,$B17,P$4:P$13)</f>
        <v>1246</v>
      </c>
      <c r="F17" s="28">
        <f>D17+E17</f>
        <v>2437</v>
      </c>
      <c r="G17" s="10" t="s">
        <v>3669</v>
      </c>
      <c r="H17" s="28">
        <f>Q14</f>
        <v>2437</v>
      </c>
      <c r="I17" s="12" t="s">
        <v>3670</v>
      </c>
      <c r="J17" s="29">
        <f>COUNTIF(D7:D14,"定")</f>
        <v>0</v>
      </c>
      <c r="K17" s="6"/>
      <c r="L17" s="6"/>
      <c r="M17" s="6"/>
      <c r="N17" s="7"/>
      <c r="O17" s="7"/>
      <c r="P17" s="7"/>
      <c r="Q17" s="7"/>
      <c r="R17" s="225"/>
      <c r="S17" s="225"/>
      <c r="T17" s="225"/>
      <c r="U17" s="225"/>
    </row>
    <row r="18" spans="1:21" s="8" customFormat="1" ht="45" customHeight="1">
      <c r="A18" s="1"/>
      <c r="B18" s="10" t="s">
        <v>221</v>
      </c>
      <c r="C18" s="30">
        <f ca="1">SUMIF($D$4:$D$13,$B18,N$4:N$10)</f>
        <v>0</v>
      </c>
      <c r="D18" s="30">
        <f ca="1">SUMIF($D$4:$D$11,$B18,O$4:O$10)</f>
        <v>0</v>
      </c>
      <c r="E18" s="30">
        <f ca="1">SUMIF($D$4:$D$11,$B18,P$4:P$10)</f>
        <v>0</v>
      </c>
      <c r="F18" s="28">
        <f t="shared" ref="F18:F19" ca="1" si="1">D18+E18</f>
        <v>0</v>
      </c>
      <c r="G18" s="10" t="s">
        <v>3663</v>
      </c>
      <c r="H18" s="28">
        <f>N14</f>
        <v>97</v>
      </c>
      <c r="I18" s="12" t="s">
        <v>3671</v>
      </c>
      <c r="J18" s="29">
        <f>COUNTIF(D8:D15,"分")</f>
        <v>0</v>
      </c>
      <c r="K18" s="6"/>
      <c r="L18" s="6"/>
      <c r="M18" s="6"/>
      <c r="N18" s="7"/>
      <c r="O18" s="7"/>
      <c r="P18" s="7"/>
      <c r="Q18" s="7"/>
      <c r="R18" s="225"/>
      <c r="S18" s="225"/>
      <c r="T18" s="225"/>
      <c r="U18" s="225"/>
    </row>
    <row r="19" spans="1:21" s="8" customFormat="1" ht="45" customHeight="1">
      <c r="A19" s="1"/>
      <c r="B19" s="10" t="s">
        <v>2964</v>
      </c>
      <c r="C19" s="30">
        <f t="shared" ref="C19" ca="1" si="2">SUMIF($D$4:$D$13,$B19,N$4:N$10)</f>
        <v>0</v>
      </c>
      <c r="D19" s="30">
        <f>SUMIF($D$4:$D$11,$B19,O$4:O$11)</f>
        <v>0</v>
      </c>
      <c r="E19" s="30">
        <f>SUMIF($D$4:$D$11,$B19,P$4:P$11)</f>
        <v>0</v>
      </c>
      <c r="F19" s="28">
        <f t="shared" si="1"/>
        <v>0</v>
      </c>
      <c r="G19" s="4"/>
      <c r="H19" s="31"/>
      <c r="I19" s="12" t="s">
        <v>3672</v>
      </c>
      <c r="J19" s="32">
        <f>SUM(J16:J18)</f>
        <v>10</v>
      </c>
      <c r="K19" s="6"/>
      <c r="L19" s="6"/>
      <c r="M19" s="6"/>
      <c r="N19" s="7"/>
      <c r="O19" s="7"/>
      <c r="P19" s="7"/>
      <c r="Q19" s="7"/>
      <c r="R19" s="225"/>
      <c r="S19" s="225"/>
      <c r="T19" s="225"/>
      <c r="U19" s="225"/>
    </row>
    <row r="20" spans="1:21" s="8" customFormat="1" ht="45" customHeight="1">
      <c r="A20" s="1"/>
      <c r="B20" s="10" t="s">
        <v>3666</v>
      </c>
      <c r="C20" s="30">
        <f ca="1">SUM(C17:C19)</f>
        <v>97</v>
      </c>
      <c r="D20" s="30">
        <f t="shared" ref="D20:E20" ca="1" si="3">SUM(D17:D19)</f>
        <v>1191</v>
      </c>
      <c r="E20" s="30">
        <f t="shared" ca="1" si="3"/>
        <v>1246</v>
      </c>
      <c r="F20" s="28">
        <f ca="1">SUM(F17:F19)</f>
        <v>2437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  <c r="R20" s="225"/>
      <c r="S20" s="225"/>
      <c r="T20" s="225"/>
      <c r="U20" s="225"/>
    </row>
    <row r="21" spans="1:21" s="8" customFormat="1" ht="45" customHeight="1">
      <c r="A21" s="33"/>
      <c r="C21" s="8" ph="1"/>
      <c r="E21" s="34"/>
      <c r="I21" s="35"/>
      <c r="J21" s="35"/>
      <c r="K21" s="36" ph="1"/>
      <c r="L21" s="36" ph="1"/>
      <c r="M21" s="36" ph="1"/>
      <c r="N21" s="37"/>
      <c r="O21" s="37"/>
      <c r="P21" s="37"/>
      <c r="Q21" s="37"/>
    </row>
    <row r="22" spans="1:21" ht="27.75">
      <c r="K22" s="38" ph="1"/>
      <c r="L22" s="38" ph="1"/>
      <c r="M22" s="38" ph="1"/>
    </row>
  </sheetData>
  <mergeCells count="1">
    <mergeCell ref="B2:C2"/>
  </mergeCells>
  <phoneticPr fontId="5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1</vt:i4>
      </vt:variant>
    </vt:vector>
  </HeadingPairs>
  <TitlesOfParts>
    <vt:vector size="50" baseType="lpstr">
      <vt:lpstr>０1．北北海道連盟</vt:lpstr>
      <vt:lpstr>０２．東北海道連盟</vt:lpstr>
      <vt:lpstr>０3．南北海道連盟</vt:lpstr>
      <vt:lpstr>０４．青森県連盟</vt:lpstr>
      <vt:lpstr>０５．岩手県連盟</vt:lpstr>
      <vt:lpstr>０６．宮城県連盟</vt:lpstr>
      <vt:lpstr>０７．秋田県連盟</vt:lpstr>
      <vt:lpstr>08．山形県連盟</vt:lpstr>
      <vt:lpstr>０9．福島県連盟</vt:lpstr>
      <vt:lpstr>10．茨城県連盟</vt:lpstr>
      <vt:lpstr>１１．栃木県連盟</vt:lpstr>
      <vt:lpstr>１２．群馬県連盟</vt:lpstr>
      <vt:lpstr>13．埼玉県連盟</vt:lpstr>
      <vt:lpstr>１４．千葉県連盟</vt:lpstr>
      <vt:lpstr>１５．東京都連盟</vt:lpstr>
      <vt:lpstr>16．神奈川県連盟</vt:lpstr>
      <vt:lpstr>17．山梨県連盟</vt:lpstr>
      <vt:lpstr>１８．静岡県連盟</vt:lpstr>
      <vt:lpstr>19．新潟県連盟</vt:lpstr>
      <vt:lpstr>20．長野県連盟</vt:lpstr>
      <vt:lpstr>21．富山県連盟</vt:lpstr>
      <vt:lpstr>２２．石川県連盟</vt:lpstr>
      <vt:lpstr>23．福井県連盟</vt:lpstr>
      <vt:lpstr>24．愛知県連盟</vt:lpstr>
      <vt:lpstr>２５．岐阜県連盟</vt:lpstr>
      <vt:lpstr>２６．三重県連盟</vt:lpstr>
      <vt:lpstr>27．滋賀県県連盟</vt:lpstr>
      <vt:lpstr>28.京都府連盟</vt:lpstr>
      <vt:lpstr>29．大阪府連盟</vt:lpstr>
      <vt:lpstr>30．兵庫県連盟</vt:lpstr>
      <vt:lpstr>31．奈良県連盟</vt:lpstr>
      <vt:lpstr>３２．和歌山県連盟</vt:lpstr>
      <vt:lpstr>33．鳥取県連盟</vt:lpstr>
      <vt:lpstr>３４．島根県連盟</vt:lpstr>
      <vt:lpstr>３５．岡山県連盟</vt:lpstr>
      <vt:lpstr>36.広島県連盟</vt:lpstr>
      <vt:lpstr>37．山口県連盟</vt:lpstr>
      <vt:lpstr>38．徳島県連盟</vt:lpstr>
      <vt:lpstr>３９．香川県連盟</vt:lpstr>
      <vt:lpstr>40．愛媛県連盟</vt:lpstr>
      <vt:lpstr>４１．高知県連盟</vt:lpstr>
      <vt:lpstr>４２．福岡県連盟</vt:lpstr>
      <vt:lpstr>43．佐賀県連盟</vt:lpstr>
      <vt:lpstr>44．長崎県連盟</vt:lpstr>
      <vt:lpstr>45．熊本県連盟</vt:lpstr>
      <vt:lpstr>46．大分県連盟</vt:lpstr>
      <vt:lpstr>４７．宮崎県連盟</vt:lpstr>
      <vt:lpstr>48．鹿児島県連盟</vt:lpstr>
      <vt:lpstr>４９．沖縄県連盟</vt:lpstr>
      <vt:lpstr>'１４．千葉県連盟'!Print_Area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2024-04-10T02:51:10Z</dcterms:modified>
</cp:coreProperties>
</file>